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alcChain.xml" ContentType="application/vnd.openxmlformats-officedocument.spreadsheetml.calcChain+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93fc725149466e" /><Relationship Type="http://schemas.openxmlformats.org/officeDocument/2006/relationships/extended-properties" Target="/docProps/app.xml" Id="rId1" /><Relationship Type="http://schemas.openxmlformats.org/package/2006/relationships/metadata/core-properties" Target="/package/services/metadata/core-properties/012650f906da4a62bba67f2850030a0e.psmdcp" Id="Rc951bd9bed644c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uantaj" sheetId="1" r:id="rId2"/>
    <x:sheet name="Ayarlar" sheetId="2" r:id="rId3"/>
    <x:sheet name="Nasıl Kullanılır" sheetId="3" r:id="rId4"/>
  </x:sheets>
  <x:definedNames>
    <x:definedName name="_xlnm.Print_Titles" localSheetId="0">Puantaj!4:5</x:definedName>
  </x:definedNames>
  <x:calcPr calcId="125725"/>
</x:workbook>
</file>

<file path=xl/calcChain.xml><?xml version="1.0" encoding="utf-8"?>
<x:calcChain xmlns:x="http://schemas.openxmlformats.org/spreadsheetml/2006/main">
  <x:c r="L2" i="1"/>
  <x:c r="G5" i="1"/>
  <x:c r="H5" i="1"/>
  <x:c r="I5" i="1"/>
  <x:c r="J5" i="1"/>
  <x:c r="K5" i="1"/>
  <x:c r="L5" i="1"/>
  <x:c r="M5" i="1"/>
  <x:c r="N5" i="1"/>
  <x:c r="O5" i="1"/>
  <x:c r="P5" i="1"/>
  <x:c r="Q5" i="1"/>
  <x:c r="R5" i="1"/>
  <x:c r="S5" i="1"/>
  <x:c r="T5" i="1"/>
  <x:c r="U5" i="1"/>
  <x:c r="V5" i="1"/>
  <x:c r="W5" i="1"/>
  <x:c r="X5" i="1"/>
  <x:c r="Y5" i="1"/>
  <x:c r="Z5" i="1"/>
  <x:c r="AA5" i="1"/>
  <x:c r="AB5" i="1"/>
  <x:c r="AC5" i="1"/>
  <x:c r="AD5" i="1"/>
  <x:c r="AE5" i="1"/>
  <x:c r="AF5" i="1"/>
  <x:c r="AG5" i="1"/>
  <x:c r="AH5" i="1"/>
  <x:c r="AI5" i="1"/>
  <x:c r="AJ5" i="1"/>
  <x:c r="AK5" i="1"/>
  <x:c r="AM6" i="1"/>
  <x:c r="AN6" i="1"/>
  <x:c r="AO6" i="1"/>
  <x:c r="AP6" i="1"/>
  <x:c r="AQ6" i="1"/>
  <x:c r="AM7" i="1"/>
  <x:c r="AN7" i="1"/>
  <x:c r="AO7" i="1"/>
  <x:c r="AP7" i="1"/>
  <x:c r="AQ7" i="1"/>
  <x:c r="AM8" i="1"/>
  <x:c r="AN8" i="1"/>
  <x:c r="AO8" i="1"/>
  <x:c r="AP8" i="1"/>
  <x:c r="AQ8" i="1"/>
  <x:c r="AM9" i="1"/>
  <x:c r="AN9" i="1"/>
  <x:c r="AO9" i="1"/>
  <x:c r="AP9" i="1"/>
  <x:c r="AQ9" i="1"/>
  <x:c r="AM10" i="1"/>
  <x:c r="AN10" i="1"/>
  <x:c r="AO10" i="1"/>
  <x:c r="AP10" i="1"/>
  <x:c r="AQ10" i="1"/>
  <x:c r="AM11" i="1"/>
  <x:c r="AN11" i="1"/>
  <x:c r="AO11" i="1"/>
  <x:c r="AP11" i="1"/>
  <x:c r="AQ11" i="1"/>
  <x:c r="AM12" i="1"/>
  <x:c r="AN12" i="1"/>
  <x:c r="AO12" i="1"/>
  <x:c r="AP12" i="1"/>
  <x:c r="AQ12" i="1"/>
  <x:c r="AM13" i="1"/>
  <x:c r="AN13" i="1"/>
  <x:c r="AO13" i="1"/>
  <x:c r="AP13" i="1"/>
  <x:c r="AQ13" i="1"/>
  <x:c r="AM14" i="1"/>
  <x:c r="AN14" i="1"/>
  <x:c r="AO14" i="1"/>
  <x:c r="AP14" i="1"/>
  <x:c r="AQ14" i="1"/>
  <x:c r="AM15" i="1"/>
  <x:c r="AN15" i="1"/>
  <x:c r="AO15" i="1"/>
  <x:c r="AP15" i="1"/>
  <x:c r="AQ15" i="1"/>
  <x:c r="AM16" i="1"/>
  <x:c r="AN16" i="1"/>
  <x:c r="AO16" i="1"/>
  <x:c r="AP16" i="1"/>
  <x:c r="AQ16" i="1"/>
  <x:c r="AM17" i="1"/>
  <x:c r="AN17" i="1"/>
  <x:c r="AO17" i="1"/>
  <x:c r="AP17" i="1"/>
  <x:c r="AQ17" i="1"/>
  <x:c r="AM18" i="1"/>
  <x:c r="AN18" i="1"/>
  <x:c r="AO18" i="1"/>
  <x:c r="AP18" i="1"/>
  <x:c r="AQ18" i="1"/>
  <x:c r="AM19" i="1"/>
  <x:c r="AN19" i="1"/>
  <x:c r="AO19" i="1"/>
  <x:c r="AP19" i="1"/>
  <x:c r="AQ19" i="1"/>
  <x:c r="AM20" i="1"/>
  <x:c r="AN20" i="1"/>
  <x:c r="AO20" i="1"/>
  <x:c r="AP20" i="1"/>
  <x:c r="AQ20" i="1"/>
  <x:c r="AM21" i="1"/>
  <x:c r="AN21" i="1"/>
  <x:c r="AO21" i="1"/>
  <x:c r="AP21" i="1"/>
  <x:c r="AQ21" i="1"/>
  <x:c r="AM22" i="1"/>
  <x:c r="AN22" i="1"/>
  <x:c r="AO22" i="1"/>
  <x:c r="AP22" i="1"/>
  <x:c r="AQ22" i="1"/>
  <x:c r="AM23" i="1"/>
  <x:c r="AN23" i="1"/>
  <x:c r="AO23" i="1"/>
  <x:c r="AP23" i="1"/>
  <x:c r="AQ23" i="1"/>
  <x:c r="AM24" i="1"/>
  <x:c r="AN24" i="1"/>
  <x:c r="AO24" i="1"/>
  <x:c r="AP24" i="1"/>
  <x:c r="AQ24" i="1"/>
  <x:c r="AM25" i="1"/>
  <x:c r="AN25" i="1"/>
  <x:c r="AO25" i="1"/>
  <x:c r="AP25" i="1"/>
  <x:c r="AQ25" i="1"/>
  <x:c r="AM26" i="1"/>
  <x:c r="AN26" i="1"/>
  <x:c r="AO26" i="1"/>
  <x:c r="AP26" i="1"/>
  <x:c r="AQ26" i="1"/>
  <x:c r="AM27" i="1"/>
  <x:c r="AN27" i="1"/>
  <x:c r="AO27" i="1"/>
  <x:c r="AP27" i="1"/>
  <x:c r="AQ27" i="1"/>
  <x:c r="AM28" i="1"/>
  <x:c r="AN28" i="1"/>
  <x:c r="AO28" i="1"/>
  <x:c r="AP28" i="1"/>
  <x:c r="AQ28" i="1"/>
  <x:c r="AM29" i="1"/>
  <x:c r="AN29" i="1"/>
  <x:c r="AO29" i="1"/>
  <x:c r="AP29" i="1"/>
  <x:c r="AQ29" i="1"/>
  <x:c r="AM30" i="1"/>
  <x:c r="AN30" i="1"/>
  <x:c r="AO30" i="1"/>
  <x:c r="AP30" i="1"/>
  <x:c r="AQ30" i="1"/>
  <x:c r="AM31" i="1"/>
  <x:c r="AN31" i="1"/>
  <x:c r="AO31" i="1"/>
  <x:c r="AP31" i="1"/>
  <x:c r="AQ31" i="1"/>
  <x:c r="AM32" i="1"/>
  <x:c r="AN32" i="1"/>
  <x:c r="AO32" i="1"/>
  <x:c r="AP32" i="1"/>
  <x:c r="AQ32" i="1"/>
  <x:c r="AM33" i="1"/>
  <x:c r="AN33" i="1"/>
  <x:c r="AO33" i="1"/>
  <x:c r="AP33" i="1"/>
  <x:c r="AQ33" i="1"/>
  <x:c r="AM34" i="1"/>
  <x:c r="AN34" i="1"/>
  <x:c r="AO34" i="1"/>
  <x:c r="AP34" i="1"/>
  <x:c r="AQ34" i="1"/>
  <x:c r="AM35" i="1"/>
  <x:c r="AN35" i="1"/>
  <x:c r="AO35" i="1"/>
  <x:c r="AP35" i="1"/>
  <x:c r="AQ35" i="1"/>
  <x:c r="AL36" i="1"/>
  <x:c r="AM36" i="1"/>
  <x:c r="AN36" i="1"/>
  <x:c r="AO36" i="1"/>
  <x:c r="AP36" i="1"/>
  <x:c r="AQ36" i="1"/>
</x:calcChain>
</file>

<file path=xl/sharedStrings.xml><?xml version="1.0" encoding="utf-8"?>
<x:sst xmlns:x="http://schemas.openxmlformats.org/spreadsheetml/2006/main">
  <x:si>
    <x:t>AYARLAR VE PUANTAJ KODLARI</x:t>
  </x:si>
  <x:si>
    <x:t>Normal günlük çalışma süresi (saat)</x:t>
  </x:si>
  <x:si>
    <x:t>Haftalık en çok 45 saat (4857 s. İş Kanunu md. 63); 6 iş gününde günde 7,5 saat. İşyerinizin uygulamasına göre değiştirin.</x:t>
  </x:si>
  <x:si>
    <x:t>Fazla mesai katsayısı</x:t>
  </x:si>
  <x:si>
    <x:t>Fazla çalışmanın her saati için normal saat ücretinin %50 fazlası ödenir (4857 md. 41) → 1,5.</x:t>
  </x:si>
  <x:si>
    <x:t>Kod</x:t>
  </x:si>
  <x:si>
    <x:t>Anlamı</x:t>
  </x:si>
  <x:si>
    <x:t>Çalışılan gün</x:t>
  </x:si>
  <x:si>
    <x:t>Ücrete esas gün</x:t>
  </x:si>
  <x:si>
    <x:t>Not</x:t>
  </x:si>
  <x:si>
    <x:t>T</x:t>
  </x:si>
  <x:si>
    <x:t>Tam gün çalıştı</x:t>
  </x:si>
  <x:si>
    <x:t>Normal iş günü.</x:t>
  </x:si>
  <x:si>
    <x:t>Y</x:t>
  </x:si>
  <x:si>
    <x:t>Yarım gün çalıştı</x:t>
  </x:si>
  <x:si>
    <x:t>Yarım gün sayılır.</x:t>
  </x:si>
  <x:si>
    <x:t>H</x:t>
  </x:si>
  <x:si>
    <x:t>Hafta tatili</x:t>
  </x:si>
  <x:si>
    <x:t>Hafta tatili ücreti, haftalık çalışma koşulunu sağlayan işçiye ödenir (4857 s. İş Kanunu md. 46).</x:t>
  </x:si>
  <x:si>
    <x:t>B</x:t>
  </x:si>
  <x:si>
    <x:t>Bayram / genel tatil</x:t>
  </x:si>
  <x:si>
    <x:t>Çalışılmayan ulusal bayram ve genel tatil günü ücreti ödenir (4857 md. 47); o gün çalışılırsa ayrıca ödenir.</x:t>
  </x:si>
  <x:si>
    <x:t>İ</x:t>
  </x:si>
  <x:si>
    <x:t>Yıllık ücretli izin</x:t>
  </x:si>
  <x:si>
    <x:t>Yıllık izin süresince ücret ödenir (4857 md. 53 ve devamı).</x:t>
  </x:si>
  <x:si>
    <x:t>R</x:t>
  </x:si>
  <x:si>
    <x:t>Raporlu (istirahat)</x:t>
  </x:si>
  <x:si>
    <x:t>Rapor günleri genellikle ücrete esas sayılmaz; şartlar sağlanırsa SGK geçici iş göremezlik ödeneği öder. SGK bildiriminde eksik gün nedeni olarak bildirilir.</x:t>
  </x:si>
  <x:si>
    <x:t>Ü</x:t>
  </x:si>
  <x:si>
    <x:t>Ücretsiz izin</x:t>
  </x:si>
  <x:si>
    <x:t>Ücret ödenmez; SGK bildiriminde eksik gün nedeni olarak bildirilir.</x:t>
  </x:si>
  <x:si>
    <x:t>D</x:t>
  </x:si>
  <x:si>
    <x:t>Devamsız</x:t>
  </x:si>
  <x:si>
    <x:t>Mazeretsiz gelmedi; ücret ödenmez.</x:t>
  </x:si>
  <x:si>
    <x:t>Sarı hücreler değiştirilebilir. Katsayılar puantaj sayfasındaki "Çalışılan gün" ve "Ücrete esas gün" sütunlarını hesaplar (ör. hafta tatilini ücrete esas saymıyorsanız H satırını 0 yapın). Bu tablo bilgilendirme amaçlıdır; SGK primi, vergi ve diğer kesintiler hesaba katılmaz — bordro için mali müşavirinize danışın.</x:t>
  </x:si>
  <x:si>
    <x:t>ŞANTİYE PUANTAJ CETVELİ</x:t>
  </x:si>
  <x:si>
    <x:t>Firma / şantiye:</x:t>
  </x:si>
  <x:si>
    <x:t>Yıl:</x:t>
  </x:si>
  <x:si>
    <x:t>Ay:</x:t>
  </x:si>
  <x:si>
    <x:t>Gün hücresine kod seçin: T tam gün · Y yarım gün · H hafta tatili · B bayram/genel tatil · İ yıllık izin · R raporlu · Ü ücretsiz izin · D devamsız</x:t>
  </x:si>
  <x:si>
    <x:t>Sıra</x:t>
  </x:si>
  <x:si>
    <x:t>Ad Soyad</x:t>
  </x:si>
  <x:si>
    <x:t>T.C. Kimlik No</x:t>
  </x:si>
  <x:si>
    <x:t>Görevi</x:t>
  </x:si>
  <x:si>
    <x:t>Ekip / Taşeron</x:t>
  </x:si>
  <x:si>
    <x:t>Günlük Ücret</x:t>
  </x:si>
  <x:si>
    <x:t>Fazla Mesai (saat)</x:t>
  </x:si>
  <x:si>
    <x:t>Çalışılan Gün</x:t>
  </x:si>
  <x:si>
    <x:t>Ücrete Esas Gün</x:t>
  </x:si>
  <x:si>
    <x:t>Normal Ücret</x:t>
  </x:si>
  <x:si>
    <x:t>Fazla Mesai Ücreti</x:t>
  </x:si>
  <x:si>
    <x:t>Brüt Toplam</x:t>
  </x:si>
  <x:si>
    <x:t>İmza</x:t>
  </x:si>
  <x:si>
    <x:t>Örnek — Ahmet Yılmaz</x:t>
  </x:si>
  <x:si>
    <x:t>Kalıp Ustası</x:t>
  </x:si>
  <x:si>
    <x:t>Kaba İnşaat</x:t>
  </x:si>
  <x:si>
    <x:t>Örnek — Mehmet Kaya</x:t>
  </x:si>
  <x:si>
    <x:t>Demir Ustası</x:t>
  </x:si>
  <x:si>
    <x:t>TOPLAM</x:t>
  </x:si>
  <x:si>
    <x:t>Hazırlayan (puantör):</x:t>
  </x:si>
  <x:si>
    <x:t>Kontrol eden (şantiye şefi):</x:t>
  </x:si>
  <x:si>
    <x:t>Onaylayan:</x:t>
  </x:si>
  <x:si>
    <x:t>Ad Soyad / İmza / Tarih</x:t>
  </x:si>
  <x:si>
    <x:t>Puantajı her ay Excel'de elle tutmak yerine: Şantiye Plus'ta ekip başı sahadan telefonla puantaj girer, şef onaylar, ücret ve hakediş hesabına kendiliğinden yansır. Ücretsiz deneyin →</x:t>
  </x:si>
  <x:si>
    <x:t>Bilgilendirme amaçlıdır: brüt tutara SGK primi, vergi ve diğer kesintiler dahil değildir.</x:t>
  </x:si>
  <x:si>
    <x:t>ŞANTİYE PUANTAJ CETVELİ — NASIL KULLANILIR?</x:t>
  </x:si>
  <x:si>
    <x:t/>
  </x:si>
  <x:si>
    <x:t>1. Puantaj sayfasında firma/şantiye adını, yılı ve ayı (1–12) yazın. Gün başlıkları, hafta sonları ve ayın olmayan günleri kendiliğinden işaretlenir.</x:t>
  </x:si>
  <x:si>
    <x:t>2. Örnek iki satırı silip personeli yazın: ad soyad, T.C. kimlik no, görevi, ekibi/taşeronu ve günlük brüt ücreti.</x:t>
  </x:si>
  <x:si>
    <x:t>3. Her gün için hücreden kodu seçin: T tam gün, Y yarım gün, H hafta tatili, B bayram/genel tatil, İ yıllık izin, R raporlu, Ü ücretsiz izin, D devamsız.</x:t>
  </x:si>
  <x:si>
    <x:t>4. Ay içindeki toplam fazla mesai saatini "Fazla Mesai (saat)" sütununa yazın.</x:t>
  </x:si>
  <x:si>
    <x:t>5. Çalışılan gün, ücrete esas gün, normal ücret, fazla mesai ücreti ve brüt toplam kendiliğinden hesaplanır.</x:t>
  </x:si>
  <x:si>
    <x:t>6. Kodların gün karşılığını ve fazla mesai katsayısını işyerinizin uygulamasına göre Ayarlar sayfasından değiştirebilirsiniz.</x:t>
  </x:si>
  <x:si>
    <x:t>7. Ay sonunda tabloyu yazdırıp puantör, şantiye şefi ve onaylayan imzalasın; ertesi ay için dosyanın kopyasını alın.</x:t>
  </x:si>
  <x:si>
    <x:t>Neden önemli?</x:t>
  </x:si>
  <x:si>
    <x:t>Puantaj; ücret hesap pusulası (4857 s. İş Kanunu md. 37), fazla çalışma kaydı (md. 41) ve SGK aylık prim ve hizmet belgesindeki gün sayısının (5510 s. Kanun md. 86) dayanağıdır. Kayıt tutarlı ve imzalı olmalı; sonradan değiştirilen hücre iz bırakmaz, bu yüzden aylık çıktıyı arşivleyin.</x:t>
  </x:si>
  <x:si>
    <x:t>Excel yetmediğinde</x:t>
  </x:si>
  <x:si>
    <x:t>Birden çok şantiye, onlarca personel ve taşeron ekiplerinde dosya kopyaları çoğalır, formüller bozulur, kim neyi değiştirdi görünmez. Şantiye Plus'ta puantaj sahadan telefonla girilir, şef onaylar, değişiklik geçmişi tutulur; ücret, avans ve hakediş hesaplarına kendiliğinden bağlanır.</x:t>
  </x:si>
  <x:si>
    <x:t>Şantiye Plus'ı ücretsiz deneyin → santiyeplus.com</x:t>
  </x:si>
</x:sst>
</file>

<file path=xl/styles.xml><?xml version="1.0" encoding="utf-8"?>
<x:styleSheet xmlns:x="http://schemas.openxmlformats.org/spreadsheetml/2006/main">
  <x:numFmts count="3">
    <x:numFmt numFmtId="0" formatCode=""/>
    <x:numFmt numFmtId="164" formatCode="@"/>
    <x:numFmt numFmtId="165" formatCode="#,##0.00 &quot;₺&quot;"/>
  </x:numFmts>
  <x:fonts count="10">
    <x:font>
      <x:vertAlign val="baseline"/>
      <x:sz val="11"/>
      <x:color rgb="FF000000"/>
      <x:name val="Calibri"/>
      <x:family val="2"/>
    </x:font>
    <x:font>
      <x:b/>
      <x:vertAlign val="baseline"/>
      <x:sz val="16"/>
      <x:color rgb="FF1A1F36"/>
      <x:name val="Calibri"/>
      <x:family val="2"/>
    </x:font>
    <x:font>
      <x:b/>
      <x:vertAlign val="baseline"/>
      <x:sz val="11"/>
      <x:color rgb="FF000000"/>
      <x:name val="Calibri"/>
      <x:family val="2"/>
    </x:font>
    <x:font>
      <x:i/>
      <x:vertAlign val="baseline"/>
      <x:sz val="11"/>
      <x:color rgb="FF6B7280"/>
      <x:name val="Calibri"/>
      <x:family val="2"/>
    </x:font>
    <x:font>
      <x:b/>
      <x:vertAlign val="baseline"/>
      <x:sz val="11"/>
      <x:color rgb="FFFFFFFF"/>
      <x:name val="Calibri"/>
      <x:family val="2"/>
    </x:font>
    <x:font>
      <x:b/>
      <x:vertAlign val="baseline"/>
      <x:sz val="8"/>
      <x:color rgb="FFFFFFFF"/>
      <x:name val="Calibri"/>
      <x:family val="2"/>
    </x:font>
    <x:font>
      <x:vertAlign val="baseline"/>
      <x:sz val="9"/>
      <x:color rgb="FF9AA3B8"/>
      <x:name val="Calibri"/>
      <x:family val="2"/>
    </x:font>
    <x:font>
      <x:b/>
      <x:u val="single"/>
      <x:vertAlign val="baseline"/>
      <x:sz val="11"/>
      <x:color rgb="FF0F57E8"/>
      <x:name val="Calibri"/>
      <x:family val="2"/>
    </x:font>
    <x:font>
      <x:b/>
      <x:vertAlign val="baseline"/>
      <x:sz val="14"/>
      <x:color rgb="FF1A1F36"/>
      <x:name val="Calibri"/>
      <x:family val="2"/>
    </x:font>
    <x:font>
      <x:b/>
      <x:vertAlign val="baseline"/>
      <x:sz val="12"/>
      <x:color rgb="FF1A1F36"/>
      <x:name val="Calibri"/>
      <x:family val="2"/>
    </x:font>
  </x:fonts>
  <x:fills count="6">
    <x:fill>
      <x:patternFill patternType="none"/>
    </x:fill>
    <x:fill>
      <x:patternFill patternType="gray125"/>
    </x:fill>
    <x:fill>
      <x:patternFill patternType="solid">
        <x:fgColor rgb="FFFEF9C3"/>
      </x:patternFill>
    </x:fill>
    <x:fill>
      <x:patternFill patternType="solid">
        <x:fgColor rgb="FF0F57E8"/>
      </x:patternFill>
    </x:fill>
    <x:fill>
      <x:patternFill patternType="solid">
        <x:fgColor rgb="FFEEF3FF"/>
      </x:patternFill>
    </x:fill>
    <x:fill>
      <x:patternFill patternType="solid">
        <x:fgColor rgb="FFF8FAFC"/>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D5DBE8"/>
      </x:left>
      <x:right style="thin">
        <x:color rgb="FFD5DBE8"/>
      </x:right>
      <x:top style="thin">
        <x:color rgb="FFD5DBE8"/>
      </x:top>
      <x:bottom style="thin">
        <x:color rgb="FFD5DBE8"/>
      </x:bottom>
      <x:diagonal style="none">
        <x:color rgb="FF000000"/>
      </x:diagonal>
    </x:border>
  </x:borders>
  <x:cellStyleXfs count="2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2" fillId="2" borderId="0" applyNumberFormat="1" applyFill="0" applyBorder="0" applyAlignment="1" applyProtection="1">
      <x:protection locked="1" hidden="0"/>
    </x:xf>
    <x:xf numFmtId="0" fontId="3" fillId="0" borderId="0" applyNumberFormat="1" applyFill="1" applyBorder="0" applyAlignment="1" applyProtection="1">
      <x:protection locked="1" hidden="0"/>
    </x:xf>
    <x:xf numFmtId="0" fontId="4" fillId="3" borderId="1" applyNumberFormat="1" applyFill="0" applyBorder="1" applyAlignment="1" applyProtection="1">
      <x:protection locked="1" hidden="0"/>
    </x:xf>
    <x:xf numFmtId="0" fontId="5" fillId="3" borderId="1" applyNumberFormat="1" applyFill="0" applyBorder="1" applyAlignment="1" applyProtection="1">
      <x:protection locked="1" hidden="0"/>
    </x:xf>
    <x:xf numFmtId="0" fontId="0" fillId="0" borderId="1" applyNumberFormat="1" applyFill="1" applyBorder="1" applyAlignment="1" applyProtection="1">
      <x:protection locked="1" hidden="0"/>
    </x:xf>
    <x:xf numFmtId="0" fontId="3" fillId="0" borderId="1" applyNumberFormat="1" applyFill="1" applyBorder="1" applyAlignment="1" applyProtection="1">
      <x:protection locked="1" hidden="0"/>
    </x:xf>
    <x:xf numFmtId="164" fontId="3" fillId="0" borderId="1" applyNumberFormat="1" applyFill="1" applyBorder="1" applyAlignment="1" applyProtection="1">
      <x:protection locked="1" hidden="0"/>
    </x:xf>
    <x:xf numFmtId="165" fontId="0" fillId="0" borderId="1" applyNumberFormat="1" applyFill="1" applyBorder="1" applyAlignment="1" applyProtection="1">
      <x:protection locked="1" hidden="0"/>
    </x:xf>
    <x:xf numFmtId="0" fontId="2" fillId="0" borderId="1" applyNumberFormat="1" applyFill="1" applyBorder="1" applyAlignment="1" applyProtection="1">
      <x:protection locked="1" hidden="0"/>
    </x:xf>
    <x:xf numFmtId="0" fontId="0" fillId="4" borderId="1" applyNumberFormat="1" applyFill="0" applyBorder="1" applyAlignment="1" applyProtection="1">
      <x:protection locked="1" hidden="0"/>
    </x:xf>
    <x:xf numFmtId="165" fontId="0" fillId="4" borderId="1" applyNumberFormat="1" applyFill="0" applyBorder="1" applyAlignment="1" applyProtection="1">
      <x:protection locked="1" hidden="0"/>
    </x:xf>
    <x:xf numFmtId="165" fontId="2" fillId="4" borderId="1" applyNumberFormat="1" applyFill="0" applyBorder="1" applyAlignment="1" applyProtection="1">
      <x:protection locked="1" hidden="0"/>
    </x:xf>
    <x:xf numFmtId="0" fontId="0" fillId="5" borderId="1" applyNumberFormat="1" applyFill="0" applyBorder="1" applyAlignment="1" applyProtection="1">
      <x:protection locked="1" hidden="0"/>
    </x:xf>
    <x:xf numFmtId="0" fontId="3" fillId="5" borderId="1" applyNumberFormat="1" applyFill="0" applyBorder="1" applyAlignment="1" applyProtection="1">
      <x:protection locked="1" hidden="0"/>
    </x:xf>
    <x:xf numFmtId="164" fontId="3" fillId="5" borderId="1" applyNumberFormat="1" applyFill="0" applyBorder="1" applyAlignment="1" applyProtection="1">
      <x:protection locked="1" hidden="0"/>
    </x:xf>
    <x:xf numFmtId="165" fontId="0" fillId="5" borderId="1" applyNumberFormat="1" applyFill="0" applyBorder="1" applyAlignment="1" applyProtection="1">
      <x:protection locked="1" hidden="0"/>
    </x:xf>
    <x:xf numFmtId="164" fontId="0" fillId="0" borderId="1" applyNumberFormat="1" applyFill="1" applyBorder="1" applyAlignment="1" applyProtection="1">
      <x:protection locked="1" hidden="0"/>
    </x:xf>
    <x:xf numFmtId="164" fontId="0" fillId="5" borderId="1" applyNumberFormat="1" applyFill="0" applyBorder="1" applyAlignment="1" applyProtection="1">
      <x:protection locked="1" hidden="0"/>
    </x:xf>
    <x:xf numFmtId="0" fontId="2" fillId="4" borderId="1" applyNumberFormat="1" applyFill="0" applyBorder="1" applyAlignment="1" applyProtection="1">
      <x:protection locked="1" hidden="0"/>
    </x:xf>
    <x:xf numFmtId="0" fontId="6" fillId="0" borderId="0" applyNumberFormat="1" applyFill="1" applyBorder="0" applyAlignment="1" applyProtection="1">
      <x:protection locked="1" hidden="0"/>
    </x:xf>
    <x:xf numFmtId="0" fontId="7" fillId="0" borderId="0" applyNumberFormat="1" applyFill="1" applyBorder="0" applyAlignment="1" applyProtection="1">
      <x:protection locked="1" hidden="0"/>
    </x:xf>
    <x:xf numFmtId="0" fontId="8" fillId="0" borderId="0" applyNumberFormat="1" applyFill="1" applyBorder="0" applyAlignment="1" applyProtection="1">
      <x:protection locked="1" hidden="0"/>
    </x:xf>
    <x:xf numFmtId="0" fontId="0" fillId="2" borderId="1" applyNumberFormat="1" applyFill="0" applyBorder="1" applyAlignment="1" applyProtection="1">
      <x:protection locked="1" hidden="0"/>
    </x:xf>
    <x:xf numFmtId="0" fontId="9" fillId="0" borderId="0" applyNumberFormat="1" applyFill="1" applyBorder="0" applyAlignment="1" applyProtection="1">
      <x:protection locked="1" hidden="0"/>
    </x:xf>
  </x:cellStyleXfs>
  <x:cellXfs count="3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4" fillId="3"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5" fillId="3"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3"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164" fontId="3"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165"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1" xfId="0" applyNumberFormat="1" applyFill="1" applyBorder="1" applyAlignment="1" applyProtection="1">
      <x:alignment horizontal="center" vertical="bottom" textRotation="0" wrapText="0" indent="0" relativeIndent="0" justifyLastLine="0" shrinkToFit="0" readingOrder="0"/>
      <x:protection locked="1" hidden="0"/>
    </x:xf>
    <x:xf numFmtId="0" fontId="0"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165" fontId="0"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165"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0" fillId="5"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1" xfId="0" applyNumberFormat="1" applyFill="0" applyBorder="1" applyAlignment="1" applyProtection="1">
      <x:alignment horizontal="general" vertical="bottom" textRotation="0" wrapText="0" indent="0" relativeIndent="0" justifyLastLine="0" shrinkToFit="0" readingOrder="0"/>
      <x:protection locked="1" hidden="0"/>
    </x:xf>
    <x:xf numFmtId="164" fontId="3" fillId="5" borderId="1" xfId="0" applyNumberFormat="1" applyFill="0" applyBorder="1" applyAlignment="1" applyProtection="1">
      <x:alignment horizontal="general" vertical="bottom" textRotation="0" wrapText="0" indent="0" relativeIndent="0" justifyLastLine="0" shrinkToFit="0" readingOrder="0"/>
      <x:protection locked="1" hidden="0"/>
    </x:xf>
    <x:xf numFmtId="165" fontId="0" fillId="5" borderId="1" xfId="0" applyNumberFormat="1" applyFill="0" applyBorder="1" applyAlignment="1" applyProtection="1">
      <x:alignment horizontal="general" vertical="bottom" textRotation="0" wrapText="0" indent="0" relativeIndent="0" justifyLastLine="0" shrinkToFit="0" readingOrder="0"/>
      <x:protection locked="1" hidden="0"/>
    </x:xf>
    <x:xf numFmtId="164"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164" fontId="0" fillId="5"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6"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7"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8"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4"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4" fillId="3"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0"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1" indent="0" relativeIndent="0" justifyLastLine="0" shrinkToFit="0" readingOrder="0"/>
      <x:protection locked="1" hidden="0"/>
    </x:xf>
    <x:xf numFmtId="0" fontId="0"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8"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9" fillId="0" borderId="0" xfId="0" applyNumberFormat="1" applyFill="1" applyBorder="0" applyAlignment="1" applyProtection="1">
      <x:alignment horizontal="general" vertical="top" textRotation="0" wrapText="1" indent="0" relativeIndent="0" justifyLastLine="0" shrinkToFit="0" readingOrder="0"/>
      <x:protection locked="1" hidden="0"/>
    </x:xf>
  </x:cellXfs>
  <x:cellStyles count="1">
    <x:cellStyle name="Normal" xfId="0" builtinId="0"/>
  </x:cellStyles>
  <x:dxfs count="4">
    <x:dxf>
      <x:fill>
        <x:patternFill patternType="solid">
          <x:fgColor auto="1"/>
          <x:bgColor rgb="FFE5E7EB"/>
        </x:patternFill>
      </x:fill>
    </x:dxf>
    <x:dxf>
      <x:font>
        <x:color rgb="FF9A3412"/>
      </x:font>
      <x:fill>
        <x:patternFill patternType="solid">
          <x:fgColor auto="1"/>
          <x:bgColor rgb="FFFFF1E0"/>
        </x:patternFill>
      </x:fill>
    </x:dxf>
    <x:dxf>
      <x:font>
        <x:color rgb="FFDC2626"/>
      </x:font>
    </x:dxf>
    <x:dxf>
      <x:font>
        <x:color rgb="FF15803D"/>
      </x:font>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5" /><Relationship Type="http://schemas.openxmlformats.org/officeDocument/2006/relationships/styles" Target="/xl/styles.xml" Id="rId6"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calcChain" Target="/xl/calcChain.xml" Id="rId9" /><Relationship Type="http://schemas.openxmlformats.org/officeDocument/2006/relationships/theme" Target="/xl/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hyperlink" Target="https://santiyeplus.com/?utm_source=rehber&amp;utm_medium=sablon&amp;utm_campaign=puantaj" TargetMode="External" Id="rId7" /></Relationships>
</file>

<file path=xl/worksheets/_rels/sheet3.xml.rels>&#65279;<?xml version="1.0" encoding="utf-8"?><Relationships xmlns="http://schemas.openxmlformats.org/package/2006/relationships"><Relationship Type="http://schemas.openxmlformats.org/officeDocument/2006/relationships/hyperlink" Target="https://santiyeplus.com/?utm_source=rehber&amp;utm_medium=sablon&amp;utm_campaign=puantaj" TargetMode="External" Id="rId8"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tabColor rgb="FF0F57E8"/>
    <x:outlinePr summaryBelow="1" summaryRight="1"/>
    <x:pageSetUpPr fitToPage="1"/>
  </x:sheetPr>
  <x:dimension ref="A1:AR43"/>
  <x:sheetViews>
    <x:sheetView workbookViewId="0">
      <x:pane xSplit="6" ySplit="5" topLeftCell="G6" activePane="bottomRight" state="frozenSplit"/>
    </x:sheetView>
  </x:sheetViews>
  <x:sheetFormatPr defaultRowHeight="15"/>
  <x:cols>
    <x:col min="1" max="1" width="5.710625" style="0" customWidth="1"/>
    <x:col min="2" max="2" width="24.710625" style="0" customWidth="1"/>
    <x:col min="3" max="3" width="14.710625" style="0" customWidth="1"/>
    <x:col min="4" max="5" width="15.710625" style="0" customWidth="1"/>
    <x:col min="6" max="6" width="12.710625" style="0" customWidth="1"/>
    <x:col min="7" max="37" width="5.310625" style="0" customWidth="1"/>
    <x:col min="38" max="40" width="10.710625" style="0" customWidth="1"/>
    <x:col min="41" max="42" width="14.710625" style="0" customWidth="1"/>
    <x:col min="43" max="43" width="15.710625" style="0" customWidth="1"/>
    <x:col min="44" max="44" width="14.710625" style="0" customWidth="1"/>
  </x:cols>
  <x:sheetData>
    <x:row r="1" spans="1:44">
      <x:c r="A1" s="1" t="s">
        <x:v>35</x:v>
      </x:c>
      <x:c r="B1" s="1"/>
      <x:c r="C1" s="1"/>
      <x:c r="D1" s="1"/>
      <x:c r="E1" s="1"/>
      <x:c r="F1" s="1"/>
      <x:c r="G1" s="1"/>
      <x:c r="H1" s="1"/>
      <x:c r="I1" s="1"/>
      <x:c r="J1" s="1"/>
      <x:c r="K1" s="1"/>
      <x:c r="L1" s="1"/>
      <x:c r="M1" s="1"/>
      <x:c r="N1" s="1"/>
      <x:c r="O1" s="1"/>
      <x:c r="P1" s="1"/>
      <x:c r="Q1" s="1"/>
      <x:c r="R1" s="1"/>
      <x:c r="S1" s="1"/>
      <x:c r="T1" s="1"/>
      <x:c r="U1" s="1"/>
      <x:c r="V1" s="1"/>
      <x:c r="W1" s="1"/>
      <x:c r="X1" s="1"/>
      <x:c r="Y1" s="1"/>
      <x:c r="Z1" s="1"/>
      <x:c r="AA1" s="1"/>
      <x:c r="AB1" s="1"/>
      <x:c r="AC1" s="1"/>
      <x:c r="AD1" s="1"/>
      <x:c r="AE1" s="1"/>
      <x:c r="AF1" s="1"/>
      <x:c r="AG1" s="1"/>
      <x:c r="AH1" s="1"/>
      <x:c r="AI1" s="1"/>
      <x:c r="AJ1" s="1"/>
      <x:c r="AK1" s="1"/>
      <x:c r="AL1" s="1"/>
      <x:c r="AM1" s="1"/>
      <x:c r="AN1" s="1"/>
      <x:c r="AO1" s="1"/>
      <x:c r="AP1" s="1"/>
      <x:c r="AQ1" s="1"/>
      <x:c r="AR1" s="1"/>
    </x:row>
    <x:row r="2" spans="1:44">
      <x:c r="A2" s="2" t="s">
        <x:v>36</x:v>
      </x:c>
      <x:c r="B2" s="3"/>
      <x:c r="C2" s="3"/>
      <x:c r="D2" s="3"/>
      <x:c r="E2" s="3"/>
      <x:c r="F2" s="3"/>
      <x:c r="G2" s="2" t="s">
        <x:v>37</x:v>
      </x:c>
      <x:c r="H2" s="3">
        <x:v>2026</x:v>
      </x:c>
      <x:c r="I2" s="2"/>
      <x:c r="J2" s="2" t="s">
        <x:v>38</x:v>
      </x:c>
      <x:c r="K2" s="3">
        <x:v>10</x:v>
      </x:c>
      <x:c r="L2" s="2">
        <x:f>IF(AND(K2&gt;=1,K2&lt;=12),TRIM(MID("Ocak    Şubat   Mart    Nisan   Mayıs   Haziran Temmuz  Ağustos Eylül   Ekim    Kasım   Aralık  ",(K2-1)*8+1,8)),"")</x:f>
      </x:c>
      <x:c r="M2" s="2"/>
      <x:c r="N2" s="2"/>
      <x:c r="P2" s="4" t="s">
        <x:v>39</x:v>
      </x:c>
    </x:row>
    <x:row r="4" spans="1:44" ht="22" customHeight="1">
      <x:c r="A4" s="5" t="s">
        <x:v>40</x:v>
      </x:c>
      <x:c r="B4" s="5" t="s">
        <x:v>41</x:v>
      </x:c>
      <x:c r="C4" s="5" t="s">
        <x:v>42</x:v>
      </x:c>
      <x:c r="D4" s="5" t="s">
        <x:v>43</x:v>
      </x:c>
      <x:c r="E4" s="5" t="s">
        <x:v>44</x:v>
      </x:c>
      <x:c r="F4" s="5" t="s">
        <x:v>45</x:v>
      </x:c>
      <x:c r="G4" s="5">
        <x:v>1</x:v>
      </x:c>
      <x:c r="H4" s="5">
        <x:v>2</x:v>
      </x:c>
      <x:c r="I4" s="5">
        <x:v>3</x:v>
      </x:c>
      <x:c r="J4" s="5">
        <x:v>4</x:v>
      </x:c>
      <x:c r="K4" s="5">
        <x:v>5</x:v>
      </x:c>
      <x:c r="L4" s="5">
        <x:v>6</x:v>
      </x:c>
      <x:c r="M4" s="5">
        <x:v>7</x:v>
      </x:c>
      <x:c r="N4" s="5">
        <x:v>8</x:v>
      </x:c>
      <x:c r="O4" s="5">
        <x:v>9</x:v>
      </x:c>
      <x:c r="P4" s="5">
        <x:v>10</x:v>
      </x:c>
      <x:c r="Q4" s="5">
        <x:v>11</x:v>
      </x:c>
      <x:c r="R4" s="5">
        <x:v>12</x:v>
      </x:c>
      <x:c r="S4" s="5">
        <x:v>13</x:v>
      </x:c>
      <x:c r="T4" s="5">
        <x:v>14</x:v>
      </x:c>
      <x:c r="U4" s="5">
        <x:v>15</x:v>
      </x:c>
      <x:c r="V4" s="5">
        <x:v>16</x:v>
      </x:c>
      <x:c r="W4" s="5">
        <x:v>17</x:v>
      </x:c>
      <x:c r="X4" s="5">
        <x:v>18</x:v>
      </x:c>
      <x:c r="Y4" s="5">
        <x:v>19</x:v>
      </x:c>
      <x:c r="Z4" s="5">
        <x:v>20</x:v>
      </x:c>
      <x:c r="AA4" s="5">
        <x:v>21</x:v>
      </x:c>
      <x:c r="AB4" s="5">
        <x:v>22</x:v>
      </x:c>
      <x:c r="AC4" s="5">
        <x:v>23</x:v>
      </x:c>
      <x:c r="AD4" s="5">
        <x:v>24</x:v>
      </x:c>
      <x:c r="AE4" s="5">
        <x:v>25</x:v>
      </x:c>
      <x:c r="AF4" s="5">
        <x:v>26</x:v>
      </x:c>
      <x:c r="AG4" s="5">
        <x:v>27</x:v>
      </x:c>
      <x:c r="AH4" s="5">
        <x:v>28</x:v>
      </x:c>
      <x:c r="AI4" s="5">
        <x:v>29</x:v>
      </x:c>
      <x:c r="AJ4" s="5">
        <x:v>30</x:v>
      </x:c>
      <x:c r="AK4" s="5">
        <x:v>31</x:v>
      </x:c>
      <x:c r="AL4" s="5" t="s">
        <x:v>46</x:v>
      </x:c>
      <x:c r="AM4" s="5" t="s">
        <x:v>47</x:v>
      </x:c>
      <x:c r="AN4" s="5" t="s">
        <x:v>48</x:v>
      </x:c>
      <x:c r="AO4" s="5" t="s">
        <x:v>49</x:v>
      </x:c>
      <x:c r="AP4" s="5" t="s">
        <x:v>50</x:v>
      </x:c>
      <x:c r="AQ4" s="5" t="s">
        <x:v>51</x:v>
      </x:c>
      <x:c r="AR4" s="5" t="s">
        <x:v>52</x:v>
      </x:c>
    </x:row>
    <x:row r="5" spans="1:44" ht="22" customHeight="1">
      <x:c r="A5" s="5"/>
      <x:c r="B5" s="5"/>
      <x:c r="C5" s="5"/>
      <x:c r="D5" s="5"/>
      <x:c r="E5" s="5"/>
      <x:c r="F5" s="5"/>
      <x:c r="G5" s="6">
        <x:f>IF(G$4&gt;DAY(DATE($H$2,$K$2+1,0)),"",MID("PztSalÇarPerCumCmtPaz",(WEEKDAY(DATE($H$2,$K$2,G$4),2)-1)*3+1,3))</x:f>
      </x:c>
      <x:c r="H5" s="6">
        <x:f>IF(H$4&gt;DAY(DATE($H$2,$K$2+1,0)),"",MID("PztSalÇarPerCumCmtPaz",(WEEKDAY(DATE($H$2,$K$2,H$4),2)-1)*3+1,3))</x:f>
      </x:c>
      <x:c r="I5" s="6">
        <x:f>IF(I$4&gt;DAY(DATE($H$2,$K$2+1,0)),"",MID("PztSalÇarPerCumCmtPaz",(WEEKDAY(DATE($H$2,$K$2,I$4),2)-1)*3+1,3))</x:f>
      </x:c>
      <x:c r="J5" s="6">
        <x:f>IF(J$4&gt;DAY(DATE($H$2,$K$2+1,0)),"",MID("PztSalÇarPerCumCmtPaz",(WEEKDAY(DATE($H$2,$K$2,J$4),2)-1)*3+1,3))</x:f>
      </x:c>
      <x:c r="K5" s="6">
        <x:f>IF(K$4&gt;DAY(DATE($H$2,$K$2+1,0)),"",MID("PztSalÇarPerCumCmtPaz",(WEEKDAY(DATE($H$2,$K$2,K$4),2)-1)*3+1,3))</x:f>
      </x:c>
      <x:c r="L5" s="6">
        <x:f>IF(L$4&gt;DAY(DATE($H$2,$K$2+1,0)),"",MID("PztSalÇarPerCumCmtPaz",(WEEKDAY(DATE($H$2,$K$2,L$4),2)-1)*3+1,3))</x:f>
      </x:c>
      <x:c r="M5" s="6">
        <x:f>IF(M$4&gt;DAY(DATE($H$2,$K$2+1,0)),"",MID("PztSalÇarPerCumCmtPaz",(WEEKDAY(DATE($H$2,$K$2,M$4),2)-1)*3+1,3))</x:f>
      </x:c>
      <x:c r="N5" s="6">
        <x:f>IF(N$4&gt;DAY(DATE($H$2,$K$2+1,0)),"",MID("PztSalÇarPerCumCmtPaz",(WEEKDAY(DATE($H$2,$K$2,N$4),2)-1)*3+1,3))</x:f>
      </x:c>
      <x:c r="O5" s="6">
        <x:f>IF(O$4&gt;DAY(DATE($H$2,$K$2+1,0)),"",MID("PztSalÇarPerCumCmtPaz",(WEEKDAY(DATE($H$2,$K$2,O$4),2)-1)*3+1,3))</x:f>
      </x:c>
      <x:c r="P5" s="6">
        <x:f>IF(P$4&gt;DAY(DATE($H$2,$K$2+1,0)),"",MID("PztSalÇarPerCumCmtPaz",(WEEKDAY(DATE($H$2,$K$2,P$4),2)-1)*3+1,3))</x:f>
      </x:c>
      <x:c r="Q5" s="6">
        <x:f>IF(Q$4&gt;DAY(DATE($H$2,$K$2+1,0)),"",MID("PztSalÇarPerCumCmtPaz",(WEEKDAY(DATE($H$2,$K$2,Q$4),2)-1)*3+1,3))</x:f>
      </x:c>
      <x:c r="R5" s="6">
        <x:f>IF(R$4&gt;DAY(DATE($H$2,$K$2+1,0)),"",MID("PztSalÇarPerCumCmtPaz",(WEEKDAY(DATE($H$2,$K$2,R$4),2)-1)*3+1,3))</x:f>
      </x:c>
      <x:c r="S5" s="6">
        <x:f>IF(S$4&gt;DAY(DATE($H$2,$K$2+1,0)),"",MID("PztSalÇarPerCumCmtPaz",(WEEKDAY(DATE($H$2,$K$2,S$4),2)-1)*3+1,3))</x:f>
      </x:c>
      <x:c r="T5" s="6">
        <x:f>IF(T$4&gt;DAY(DATE($H$2,$K$2+1,0)),"",MID("PztSalÇarPerCumCmtPaz",(WEEKDAY(DATE($H$2,$K$2,T$4),2)-1)*3+1,3))</x:f>
      </x:c>
      <x:c r="U5" s="6">
        <x:f>IF(U$4&gt;DAY(DATE($H$2,$K$2+1,0)),"",MID("PztSalÇarPerCumCmtPaz",(WEEKDAY(DATE($H$2,$K$2,U$4),2)-1)*3+1,3))</x:f>
      </x:c>
      <x:c r="V5" s="6">
        <x:f>IF(V$4&gt;DAY(DATE($H$2,$K$2+1,0)),"",MID("PztSalÇarPerCumCmtPaz",(WEEKDAY(DATE($H$2,$K$2,V$4),2)-1)*3+1,3))</x:f>
      </x:c>
      <x:c r="W5" s="6">
        <x:f>IF(W$4&gt;DAY(DATE($H$2,$K$2+1,0)),"",MID("PztSalÇarPerCumCmtPaz",(WEEKDAY(DATE($H$2,$K$2,W$4),2)-1)*3+1,3))</x:f>
      </x:c>
      <x:c r="X5" s="6">
        <x:f>IF(X$4&gt;DAY(DATE($H$2,$K$2+1,0)),"",MID("PztSalÇarPerCumCmtPaz",(WEEKDAY(DATE($H$2,$K$2,X$4),2)-1)*3+1,3))</x:f>
      </x:c>
      <x:c r="Y5" s="6">
        <x:f>IF(Y$4&gt;DAY(DATE($H$2,$K$2+1,0)),"",MID("PztSalÇarPerCumCmtPaz",(WEEKDAY(DATE($H$2,$K$2,Y$4),2)-1)*3+1,3))</x:f>
      </x:c>
      <x:c r="Z5" s="6">
        <x:f>IF(Z$4&gt;DAY(DATE($H$2,$K$2+1,0)),"",MID("PztSalÇarPerCumCmtPaz",(WEEKDAY(DATE($H$2,$K$2,Z$4),2)-1)*3+1,3))</x:f>
      </x:c>
      <x:c r="AA5" s="6">
        <x:f>IF(AA$4&gt;DAY(DATE($H$2,$K$2+1,0)),"",MID("PztSalÇarPerCumCmtPaz",(WEEKDAY(DATE($H$2,$K$2,AA$4),2)-1)*3+1,3))</x:f>
      </x:c>
      <x:c r="AB5" s="6">
        <x:f>IF(AB$4&gt;DAY(DATE($H$2,$K$2+1,0)),"",MID("PztSalÇarPerCumCmtPaz",(WEEKDAY(DATE($H$2,$K$2,AB$4),2)-1)*3+1,3))</x:f>
      </x:c>
      <x:c r="AC5" s="6">
        <x:f>IF(AC$4&gt;DAY(DATE($H$2,$K$2+1,0)),"",MID("PztSalÇarPerCumCmtPaz",(WEEKDAY(DATE($H$2,$K$2,AC$4),2)-1)*3+1,3))</x:f>
      </x:c>
      <x:c r="AD5" s="6">
        <x:f>IF(AD$4&gt;DAY(DATE($H$2,$K$2+1,0)),"",MID("PztSalÇarPerCumCmtPaz",(WEEKDAY(DATE($H$2,$K$2,AD$4),2)-1)*3+1,3))</x:f>
      </x:c>
      <x:c r="AE5" s="6">
        <x:f>IF(AE$4&gt;DAY(DATE($H$2,$K$2+1,0)),"",MID("PztSalÇarPerCumCmtPaz",(WEEKDAY(DATE($H$2,$K$2,AE$4),2)-1)*3+1,3))</x:f>
      </x:c>
      <x:c r="AF5" s="6">
        <x:f>IF(AF$4&gt;DAY(DATE($H$2,$K$2+1,0)),"",MID("PztSalÇarPerCumCmtPaz",(WEEKDAY(DATE($H$2,$K$2,AF$4),2)-1)*3+1,3))</x:f>
      </x:c>
      <x:c r="AG5" s="6">
        <x:f>IF(AG$4&gt;DAY(DATE($H$2,$K$2+1,0)),"",MID("PztSalÇarPerCumCmtPaz",(WEEKDAY(DATE($H$2,$K$2,AG$4),2)-1)*3+1,3))</x:f>
      </x:c>
      <x:c r="AH5" s="6">
        <x:f>IF(AH$4&gt;DAY(DATE($H$2,$K$2+1,0)),"",MID("PztSalÇarPerCumCmtPaz",(WEEKDAY(DATE($H$2,$K$2,AH$4),2)-1)*3+1,3))</x:f>
      </x:c>
      <x:c r="AI5" s="6">
        <x:f>IF(AI$4&gt;DAY(DATE($H$2,$K$2+1,0)),"",MID("PztSalÇarPerCumCmtPaz",(WEEKDAY(DATE($H$2,$K$2,AI$4),2)-1)*3+1,3))</x:f>
      </x:c>
      <x:c r="AJ5" s="6">
        <x:f>IF(AJ$4&gt;DAY(DATE($H$2,$K$2+1,0)),"",MID("PztSalÇarPerCumCmtPaz",(WEEKDAY(DATE($H$2,$K$2,AJ$4),2)-1)*3+1,3))</x:f>
      </x:c>
      <x:c r="AK5" s="6">
        <x:f>IF(AK$4&gt;DAY(DATE($H$2,$K$2+1,0)),"",MID("PztSalÇarPerCumCmtPaz",(WEEKDAY(DATE($H$2,$K$2,AK$4),2)-1)*3+1,3))</x:f>
      </x:c>
      <x:c r="AL5" s="5"/>
      <x:c r="AM5" s="5"/>
      <x:c r="AN5" s="5"/>
      <x:c r="AO5" s="5"/>
      <x:c r="AP5" s="5"/>
      <x:c r="AQ5" s="5"/>
      <x:c r="AR5" s="5"/>
    </x:row>
    <x:row r="6" spans="1:44">
      <x:c r="A6" s="7">
        <x:v>1</x:v>
      </x:c>
      <x:c r="B6" s="8" t="s">
        <x:v>53</x:v>
      </x:c>
      <x:c r="C6" s="9"/>
      <x:c r="D6" s="8" t="s">
        <x:v>54</x:v>
      </x:c>
      <x:c r="E6" s="8" t="s">
        <x:v>55</x:v>
      </x:c>
      <x:c r="F6" s="10">
        <x:v>2000</x:v>
      </x:c>
      <x:c r="G6" s="11" t="s">
        <x:v>10</x:v>
      </x:c>
      <x:c r="H6" s="11" t="s">
        <x:v>10</x:v>
      </x:c>
      <x:c r="I6" s="11" t="s">
        <x:v>10</x:v>
      </x:c>
      <x:c r="J6" s="11" t="s">
        <x:v>16</x:v>
      </x:c>
      <x:c r="K6" s="11" t="s">
        <x:v>10</x:v>
      </x:c>
      <x:c r="L6" s="11" t="s">
        <x:v>10</x:v>
      </x:c>
      <x:c r="M6" s="11" t="s">
        <x:v>10</x:v>
      </x:c>
      <x:c r="N6" s="11" t="s">
        <x:v>10</x:v>
      </x:c>
      <x:c r="O6" s="11" t="s">
        <x:v>10</x:v>
      </x:c>
      <x:c r="P6" s="11" t="s">
        <x:v>13</x:v>
      </x:c>
      <x:c r="Q6" s="11" t="s">
        <x:v>16</x:v>
      </x:c>
      <x:c r="R6" s="11" t="s">
        <x:v>10</x:v>
      </x:c>
      <x:c r="S6" s="11" t="s">
        <x:v>10</x:v>
      </x:c>
      <x:c r="T6" s="11" t="s">
        <x:v>10</x:v>
      </x:c>
      <x:c r="U6" s="11" t="s">
        <x:v>10</x:v>
      </x:c>
      <x:c r="V6" s="11" t="s">
        <x:v>10</x:v>
      </x:c>
      <x:c r="W6" s="11" t="s">
        <x:v>25</x:v>
      </x:c>
      <x:c r="X6" s="11" t="s">
        <x:v>16</x:v>
      </x:c>
      <x:c r="Y6" s="11" t="s">
        <x:v>10</x:v>
      </x:c>
      <x:c r="Z6" s="11" t="s">
        <x:v>10</x:v>
      </x:c>
      <x:c r="AA6" s="11" t="s">
        <x:v>10</x:v>
      </x:c>
      <x:c r="AB6" s="11" t="s">
        <x:v>10</x:v>
      </x:c>
      <x:c r="AC6" s="11" t="s">
        <x:v>10</x:v>
      </x:c>
      <x:c r="AD6" s="11" t="s">
        <x:v>10</x:v>
      </x:c>
      <x:c r="AE6" s="11" t="s">
        <x:v>16</x:v>
      </x:c>
      <x:c r="AF6" s="11" t="s">
        <x:v>10</x:v>
      </x:c>
      <x:c r="AG6" s="11" t="s">
        <x:v>10</x:v>
      </x:c>
      <x:c r="AH6" s="11" t="s">
        <x:v>10</x:v>
      </x:c>
      <x:c r="AI6" s="11" t="s">
        <x:v>10</x:v>
      </x:c>
      <x:c r="AJ6" s="11" t="s">
        <x:v>10</x:v>
      </x:c>
      <x:c r="AK6" s="11" t="s">
        <x:v>10</x:v>
      </x:c>
      <x:c r="AL6" s="7">
        <x:v>6</x:v>
      </x:c>
      <x:c r="AM6" s="12">
        <x:f>IF($B6="","",COUNTIF(G6:AK6,'Ayarlar'!$A$8)*'Ayarlar'!$C$8+COUNTIF(G6:AK6,'Ayarlar'!$A$9)*'Ayarlar'!$C$9+COUNTIF(G6:AK6,'Ayarlar'!$A$10)*'Ayarlar'!$C$10+COUNTIF(G6:AK6,'Ayarlar'!$A$11)*'Ayarlar'!$C$11+COUNTIF(G6:AK6,'Ayarlar'!$A$12)*'Ayarlar'!$C$12+COUNTIF(G6:AK6,'Ayarlar'!$A$13)*'Ayarlar'!$C$13+COUNTIF(G6:AK6,'Ayarlar'!$A$14)*'Ayarlar'!$C$14+COUNTIF(G6:AK6,'Ayarlar'!$A$15)*'Ayarlar'!$C$15)</x:f>
      </x:c>
      <x:c r="AN6" s="12">
        <x:f>IF($B6="","",COUNTIF(G6:AK6,'Ayarlar'!$A$8)*'Ayarlar'!$D$8+COUNTIF(G6:AK6,'Ayarlar'!$A$9)*'Ayarlar'!$D$9+COUNTIF(G6:AK6,'Ayarlar'!$A$10)*'Ayarlar'!$D$10+COUNTIF(G6:AK6,'Ayarlar'!$A$11)*'Ayarlar'!$D$11+COUNTIF(G6:AK6,'Ayarlar'!$A$12)*'Ayarlar'!$D$12+COUNTIF(G6:AK6,'Ayarlar'!$A$13)*'Ayarlar'!$D$13+COUNTIF(G6:AK6,'Ayarlar'!$A$14)*'Ayarlar'!$D$14+COUNTIF(G6:AK6,'Ayarlar'!$A$15)*'Ayarlar'!$D$15)</x:f>
      </x:c>
      <x:c r="AO6" s="13">
        <x:f>IF($B6="","",F6*AN6)</x:f>
      </x:c>
      <x:c r="AP6" s="13">
        <x:f>IF($B6="","",IF('Ayarlar'!$B$3&gt;0,F6/'Ayarlar'!$B$3*'Ayarlar'!$B$4*AL6,0))</x:f>
      </x:c>
      <x:c r="AQ6" s="14">
        <x:f>IF($B6="","",AO6+AP6)</x:f>
      </x:c>
      <x:c r="AR6" s="7"/>
    </x:row>
    <x:row r="7" spans="1:44">
      <x:c r="A7" s="15">
        <x:v>2</x:v>
      </x:c>
      <x:c r="B7" s="16" t="s">
        <x:v>56</x:v>
      </x:c>
      <x:c r="C7" s="17"/>
      <x:c r="D7" s="16" t="s">
        <x:v>57</x:v>
      </x:c>
      <x:c r="E7" s="16" t="s">
        <x:v>55</x:v>
      </x:c>
      <x:c r="F7" s="18">
        <x:v>1800</x:v>
      </x:c>
      <x:c r="G7" s="11" t="s">
        <x:v>10</x:v>
      </x:c>
      <x:c r="H7" s="11" t="s">
        <x:v>10</x:v>
      </x:c>
      <x:c r="I7" s="11" t="s">
        <x:v>10</x:v>
      </x:c>
      <x:c r="J7" s="11" t="s">
        <x:v>16</x:v>
      </x:c>
      <x:c r="K7" s="11" t="s">
        <x:v>10</x:v>
      </x:c>
      <x:c r="L7" s="11" t="s">
        <x:v>10</x:v>
      </x:c>
      <x:c r="M7" s="11" t="s">
        <x:v>10</x:v>
      </x:c>
      <x:c r="N7" s="11" t="s">
        <x:v>10</x:v>
      </x:c>
      <x:c r="O7" s="11" t="s">
        <x:v>10</x:v>
      </x:c>
      <x:c r="P7" s="11" t="s">
        <x:v>10</x:v>
      </x:c>
      <x:c r="Q7" s="11" t="s">
        <x:v>16</x:v>
      </x:c>
      <x:c r="R7" s="11" t="s">
        <x:v>22</x:v>
      </x:c>
      <x:c r="S7" s="11" t="s">
        <x:v>22</x:v>
      </x:c>
      <x:c r="T7" s="11" t="s">
        <x:v>10</x:v>
      </x:c>
      <x:c r="U7" s="11" t="s">
        <x:v>10</x:v>
      </x:c>
      <x:c r="V7" s="11" t="s">
        <x:v>10</x:v>
      </x:c>
      <x:c r="W7" s="11" t="s">
        <x:v>10</x:v>
      </x:c>
      <x:c r="X7" s="11" t="s">
        <x:v>16</x:v>
      </x:c>
      <x:c r="Y7" s="11" t="s">
        <x:v>10</x:v>
      </x:c>
      <x:c r="Z7" s="11" t="s">
        <x:v>10</x:v>
      </x:c>
      <x:c r="AA7" s="11" t="s">
        <x:v>10</x:v>
      </x:c>
      <x:c r="AB7" s="11" t="s">
        <x:v>10</x:v>
      </x:c>
      <x:c r="AC7" s="11" t="s">
        <x:v>10</x:v>
      </x:c>
      <x:c r="AD7" s="11" t="s">
        <x:v>31</x:v>
      </x:c>
      <x:c r="AE7" s="11" t="s">
        <x:v>16</x:v>
      </x:c>
      <x:c r="AF7" s="11" t="s">
        <x:v>10</x:v>
      </x:c>
      <x:c r="AG7" s="11" t="s">
        <x:v>10</x:v>
      </x:c>
      <x:c r="AH7" s="11" t="s">
        <x:v>10</x:v>
      </x:c>
      <x:c r="AI7" s="11" t="s">
        <x:v>10</x:v>
      </x:c>
      <x:c r="AJ7" s="11" t="s">
        <x:v>10</x:v>
      </x:c>
      <x:c r="AK7" s="11" t="s">
        <x:v>10</x:v>
      </x:c>
      <x:c r="AL7" s="7">
        <x:v>0</x:v>
      </x:c>
      <x:c r="AM7" s="12">
        <x:f>IF($B7="","",COUNTIF(G7:AK7,'Ayarlar'!$A$8)*'Ayarlar'!$C$8+COUNTIF(G7:AK7,'Ayarlar'!$A$9)*'Ayarlar'!$C$9+COUNTIF(G7:AK7,'Ayarlar'!$A$10)*'Ayarlar'!$C$10+COUNTIF(G7:AK7,'Ayarlar'!$A$11)*'Ayarlar'!$C$11+COUNTIF(G7:AK7,'Ayarlar'!$A$12)*'Ayarlar'!$C$12+COUNTIF(G7:AK7,'Ayarlar'!$A$13)*'Ayarlar'!$C$13+COUNTIF(G7:AK7,'Ayarlar'!$A$14)*'Ayarlar'!$C$14+COUNTIF(G7:AK7,'Ayarlar'!$A$15)*'Ayarlar'!$C$15)</x:f>
      </x:c>
      <x:c r="AN7" s="12">
        <x:f>IF($B7="","",COUNTIF(G7:AK7,'Ayarlar'!$A$8)*'Ayarlar'!$D$8+COUNTIF(G7:AK7,'Ayarlar'!$A$9)*'Ayarlar'!$D$9+COUNTIF(G7:AK7,'Ayarlar'!$A$10)*'Ayarlar'!$D$10+COUNTIF(G7:AK7,'Ayarlar'!$A$11)*'Ayarlar'!$D$11+COUNTIF(G7:AK7,'Ayarlar'!$A$12)*'Ayarlar'!$D$12+COUNTIF(G7:AK7,'Ayarlar'!$A$13)*'Ayarlar'!$D$13+COUNTIF(G7:AK7,'Ayarlar'!$A$14)*'Ayarlar'!$D$14+COUNTIF(G7:AK7,'Ayarlar'!$A$15)*'Ayarlar'!$D$15)</x:f>
      </x:c>
      <x:c r="AO7" s="13">
        <x:f>IF($B7="","",F7*AN7)</x:f>
      </x:c>
      <x:c r="AP7" s="13">
        <x:f>IF($B7="","",IF('Ayarlar'!$B$3&gt;0,F7/'Ayarlar'!$B$3*'Ayarlar'!$B$4*AL7,0))</x:f>
      </x:c>
      <x:c r="AQ7" s="14">
        <x:f>IF($B7="","",AO7+AP7)</x:f>
      </x:c>
      <x:c r="AR7" s="7"/>
    </x:row>
    <x:row r="8" spans="1:44">
      <x:c r="A8" s="7">
        <x:v>3</x:v>
      </x:c>
      <x:c r="B8" s="7"/>
      <x:c r="C8" s="19"/>
      <x:c r="D8" s="7"/>
      <x:c r="E8" s="7"/>
      <x:c r="F8" s="10"/>
      <x:c r="G8" s="11"/>
      <x:c r="H8" s="11"/>
      <x:c r="I8" s="11"/>
      <x:c r="J8" s="11"/>
      <x:c r="K8" s="11"/>
      <x:c r="L8" s="11"/>
      <x:c r="M8" s="11"/>
      <x:c r="N8" s="11"/>
      <x:c r="O8" s="11"/>
      <x:c r="P8" s="11"/>
      <x:c r="Q8" s="11"/>
      <x:c r="R8" s="11"/>
      <x:c r="S8" s="11"/>
      <x:c r="T8" s="11"/>
      <x:c r="U8" s="11"/>
      <x:c r="V8" s="11"/>
      <x:c r="W8" s="11"/>
      <x:c r="X8" s="11"/>
      <x:c r="Y8" s="11"/>
      <x:c r="Z8" s="11"/>
      <x:c r="AA8" s="11"/>
      <x:c r="AB8" s="11"/>
      <x:c r="AC8" s="11"/>
      <x:c r="AD8" s="11"/>
      <x:c r="AE8" s="11"/>
      <x:c r="AF8" s="11"/>
      <x:c r="AG8" s="11"/>
      <x:c r="AH8" s="11"/>
      <x:c r="AI8" s="11"/>
      <x:c r="AJ8" s="11"/>
      <x:c r="AK8" s="11"/>
      <x:c r="AL8" s="7"/>
      <x:c r="AM8" s="12">
        <x:f>IF($B8="","",COUNTIF(G8:AK8,'Ayarlar'!$A$8)*'Ayarlar'!$C$8+COUNTIF(G8:AK8,'Ayarlar'!$A$9)*'Ayarlar'!$C$9+COUNTIF(G8:AK8,'Ayarlar'!$A$10)*'Ayarlar'!$C$10+COUNTIF(G8:AK8,'Ayarlar'!$A$11)*'Ayarlar'!$C$11+COUNTIF(G8:AK8,'Ayarlar'!$A$12)*'Ayarlar'!$C$12+COUNTIF(G8:AK8,'Ayarlar'!$A$13)*'Ayarlar'!$C$13+COUNTIF(G8:AK8,'Ayarlar'!$A$14)*'Ayarlar'!$C$14+COUNTIF(G8:AK8,'Ayarlar'!$A$15)*'Ayarlar'!$C$15)</x:f>
      </x:c>
      <x:c r="AN8" s="12">
        <x:f>IF($B8="","",COUNTIF(G8:AK8,'Ayarlar'!$A$8)*'Ayarlar'!$D$8+COUNTIF(G8:AK8,'Ayarlar'!$A$9)*'Ayarlar'!$D$9+COUNTIF(G8:AK8,'Ayarlar'!$A$10)*'Ayarlar'!$D$10+COUNTIF(G8:AK8,'Ayarlar'!$A$11)*'Ayarlar'!$D$11+COUNTIF(G8:AK8,'Ayarlar'!$A$12)*'Ayarlar'!$D$12+COUNTIF(G8:AK8,'Ayarlar'!$A$13)*'Ayarlar'!$D$13+COUNTIF(G8:AK8,'Ayarlar'!$A$14)*'Ayarlar'!$D$14+COUNTIF(G8:AK8,'Ayarlar'!$A$15)*'Ayarlar'!$D$15)</x:f>
      </x:c>
      <x:c r="AO8" s="13">
        <x:f>IF($B8="","",F8*AN8)</x:f>
      </x:c>
      <x:c r="AP8" s="13">
        <x:f>IF($B8="","",IF('Ayarlar'!$B$3&gt;0,F8/'Ayarlar'!$B$3*'Ayarlar'!$B$4*AL8,0))</x:f>
      </x:c>
      <x:c r="AQ8" s="14">
        <x:f>IF($B8="","",AO8+AP8)</x:f>
      </x:c>
      <x:c r="AR8" s="7"/>
    </x:row>
    <x:row r="9" spans="1:44">
      <x:c r="A9" s="15">
        <x:v>4</x:v>
      </x:c>
      <x:c r="B9" s="15"/>
      <x:c r="C9" s="20"/>
      <x:c r="D9" s="15"/>
      <x:c r="E9" s="15"/>
      <x:c r="F9" s="18"/>
      <x:c r="G9" s="11"/>
      <x:c r="H9" s="11"/>
      <x:c r="I9" s="11"/>
      <x:c r="J9" s="11"/>
      <x:c r="K9" s="11"/>
      <x:c r="L9" s="11"/>
      <x:c r="M9" s="11"/>
      <x:c r="N9" s="11"/>
      <x:c r="O9" s="11"/>
      <x:c r="P9" s="11"/>
      <x:c r="Q9" s="11"/>
      <x:c r="R9" s="11"/>
      <x:c r="S9" s="11"/>
      <x:c r="T9" s="11"/>
      <x:c r="U9" s="11"/>
      <x:c r="V9" s="11"/>
      <x:c r="W9" s="11"/>
      <x:c r="X9" s="11"/>
      <x:c r="Y9" s="11"/>
      <x:c r="Z9" s="11"/>
      <x:c r="AA9" s="11"/>
      <x:c r="AB9" s="11"/>
      <x:c r="AC9" s="11"/>
      <x:c r="AD9" s="11"/>
      <x:c r="AE9" s="11"/>
      <x:c r="AF9" s="11"/>
      <x:c r="AG9" s="11"/>
      <x:c r="AH9" s="11"/>
      <x:c r="AI9" s="11"/>
      <x:c r="AJ9" s="11"/>
      <x:c r="AK9" s="11"/>
      <x:c r="AL9" s="7"/>
      <x:c r="AM9" s="12">
        <x:f>IF($B9="","",COUNTIF(G9:AK9,'Ayarlar'!$A$8)*'Ayarlar'!$C$8+COUNTIF(G9:AK9,'Ayarlar'!$A$9)*'Ayarlar'!$C$9+COUNTIF(G9:AK9,'Ayarlar'!$A$10)*'Ayarlar'!$C$10+COUNTIF(G9:AK9,'Ayarlar'!$A$11)*'Ayarlar'!$C$11+COUNTIF(G9:AK9,'Ayarlar'!$A$12)*'Ayarlar'!$C$12+COUNTIF(G9:AK9,'Ayarlar'!$A$13)*'Ayarlar'!$C$13+COUNTIF(G9:AK9,'Ayarlar'!$A$14)*'Ayarlar'!$C$14+COUNTIF(G9:AK9,'Ayarlar'!$A$15)*'Ayarlar'!$C$15)</x:f>
      </x:c>
      <x:c r="AN9" s="12">
        <x:f>IF($B9="","",COUNTIF(G9:AK9,'Ayarlar'!$A$8)*'Ayarlar'!$D$8+COUNTIF(G9:AK9,'Ayarlar'!$A$9)*'Ayarlar'!$D$9+COUNTIF(G9:AK9,'Ayarlar'!$A$10)*'Ayarlar'!$D$10+COUNTIF(G9:AK9,'Ayarlar'!$A$11)*'Ayarlar'!$D$11+COUNTIF(G9:AK9,'Ayarlar'!$A$12)*'Ayarlar'!$D$12+COUNTIF(G9:AK9,'Ayarlar'!$A$13)*'Ayarlar'!$D$13+COUNTIF(G9:AK9,'Ayarlar'!$A$14)*'Ayarlar'!$D$14+COUNTIF(G9:AK9,'Ayarlar'!$A$15)*'Ayarlar'!$D$15)</x:f>
      </x:c>
      <x:c r="AO9" s="13">
        <x:f>IF($B9="","",F9*AN9)</x:f>
      </x:c>
      <x:c r="AP9" s="13">
        <x:f>IF($B9="","",IF('Ayarlar'!$B$3&gt;0,F9/'Ayarlar'!$B$3*'Ayarlar'!$B$4*AL9,0))</x:f>
      </x:c>
      <x:c r="AQ9" s="14">
        <x:f>IF($B9="","",AO9+AP9)</x:f>
      </x:c>
      <x:c r="AR9" s="7"/>
    </x:row>
    <x:row r="10" spans="1:44">
      <x:c r="A10" s="7">
        <x:v>5</x:v>
      </x:c>
      <x:c r="B10" s="7"/>
      <x:c r="C10" s="19"/>
      <x:c r="D10" s="7"/>
      <x:c r="E10" s="7"/>
      <x:c r="F10" s="10"/>
      <x:c r="G10" s="11"/>
      <x:c r="H10" s="11"/>
      <x:c r="I10" s="11"/>
      <x:c r="J10" s="11"/>
      <x:c r="K10" s="11"/>
      <x:c r="L10" s="11"/>
      <x:c r="M10" s="11"/>
      <x:c r="N10" s="11"/>
      <x:c r="O10" s="11"/>
      <x:c r="P10" s="11"/>
      <x:c r="Q10" s="11"/>
      <x:c r="R10" s="11"/>
      <x:c r="S10" s="11"/>
      <x:c r="T10" s="11"/>
      <x:c r="U10" s="11"/>
      <x:c r="V10" s="11"/>
      <x:c r="W10" s="11"/>
      <x:c r="X10" s="11"/>
      <x:c r="Y10" s="11"/>
      <x:c r="Z10" s="11"/>
      <x:c r="AA10" s="11"/>
      <x:c r="AB10" s="11"/>
      <x:c r="AC10" s="11"/>
      <x:c r="AD10" s="11"/>
      <x:c r="AE10" s="11"/>
      <x:c r="AF10" s="11"/>
      <x:c r="AG10" s="11"/>
      <x:c r="AH10" s="11"/>
      <x:c r="AI10" s="11"/>
      <x:c r="AJ10" s="11"/>
      <x:c r="AK10" s="11"/>
      <x:c r="AL10" s="7"/>
      <x:c r="AM10" s="12">
        <x:f>IF($B10="","",COUNTIF(G10:AK10,'Ayarlar'!$A$8)*'Ayarlar'!$C$8+COUNTIF(G10:AK10,'Ayarlar'!$A$9)*'Ayarlar'!$C$9+COUNTIF(G10:AK10,'Ayarlar'!$A$10)*'Ayarlar'!$C$10+COUNTIF(G10:AK10,'Ayarlar'!$A$11)*'Ayarlar'!$C$11+COUNTIF(G10:AK10,'Ayarlar'!$A$12)*'Ayarlar'!$C$12+COUNTIF(G10:AK10,'Ayarlar'!$A$13)*'Ayarlar'!$C$13+COUNTIF(G10:AK10,'Ayarlar'!$A$14)*'Ayarlar'!$C$14+COUNTIF(G10:AK10,'Ayarlar'!$A$15)*'Ayarlar'!$C$15)</x:f>
      </x:c>
      <x:c r="AN10" s="12">
        <x:f>IF($B10="","",COUNTIF(G10:AK10,'Ayarlar'!$A$8)*'Ayarlar'!$D$8+COUNTIF(G10:AK10,'Ayarlar'!$A$9)*'Ayarlar'!$D$9+COUNTIF(G10:AK10,'Ayarlar'!$A$10)*'Ayarlar'!$D$10+COUNTIF(G10:AK10,'Ayarlar'!$A$11)*'Ayarlar'!$D$11+COUNTIF(G10:AK10,'Ayarlar'!$A$12)*'Ayarlar'!$D$12+COUNTIF(G10:AK10,'Ayarlar'!$A$13)*'Ayarlar'!$D$13+COUNTIF(G10:AK10,'Ayarlar'!$A$14)*'Ayarlar'!$D$14+COUNTIF(G10:AK10,'Ayarlar'!$A$15)*'Ayarlar'!$D$15)</x:f>
      </x:c>
      <x:c r="AO10" s="13">
        <x:f>IF($B10="","",F10*AN10)</x:f>
      </x:c>
      <x:c r="AP10" s="13">
        <x:f>IF($B10="","",IF('Ayarlar'!$B$3&gt;0,F10/'Ayarlar'!$B$3*'Ayarlar'!$B$4*AL10,0))</x:f>
      </x:c>
      <x:c r="AQ10" s="14">
        <x:f>IF($B10="","",AO10+AP10)</x:f>
      </x:c>
      <x:c r="AR10" s="7"/>
    </x:row>
    <x:row r="11" spans="1:44">
      <x:c r="A11" s="15">
        <x:v>6</x:v>
      </x:c>
      <x:c r="B11" s="15"/>
      <x:c r="C11" s="20"/>
      <x:c r="D11" s="15"/>
      <x:c r="E11" s="15"/>
      <x:c r="F11" s="18"/>
      <x:c r="G11" s="11"/>
      <x:c r="H11" s="11"/>
      <x:c r="I11" s="11"/>
      <x:c r="J11" s="11"/>
      <x:c r="K11" s="11"/>
      <x:c r="L11" s="11"/>
      <x:c r="M11" s="11"/>
      <x:c r="N11" s="11"/>
      <x:c r="O11" s="11"/>
      <x:c r="P11" s="11"/>
      <x:c r="Q11" s="11"/>
      <x:c r="R11" s="11"/>
      <x:c r="S11" s="11"/>
      <x:c r="T11" s="11"/>
      <x:c r="U11" s="11"/>
      <x:c r="V11" s="11"/>
      <x:c r="W11" s="11"/>
      <x:c r="X11" s="11"/>
      <x:c r="Y11" s="11"/>
      <x:c r="Z11" s="11"/>
      <x:c r="AA11" s="11"/>
      <x:c r="AB11" s="11"/>
      <x:c r="AC11" s="11"/>
      <x:c r="AD11" s="11"/>
      <x:c r="AE11" s="11"/>
      <x:c r="AF11" s="11"/>
      <x:c r="AG11" s="11"/>
      <x:c r="AH11" s="11"/>
      <x:c r="AI11" s="11"/>
      <x:c r="AJ11" s="11"/>
      <x:c r="AK11" s="11"/>
      <x:c r="AL11" s="7"/>
      <x:c r="AM11" s="12">
        <x:f>IF($B11="","",COUNTIF(G11:AK11,'Ayarlar'!$A$8)*'Ayarlar'!$C$8+COUNTIF(G11:AK11,'Ayarlar'!$A$9)*'Ayarlar'!$C$9+COUNTIF(G11:AK11,'Ayarlar'!$A$10)*'Ayarlar'!$C$10+COUNTIF(G11:AK11,'Ayarlar'!$A$11)*'Ayarlar'!$C$11+COUNTIF(G11:AK11,'Ayarlar'!$A$12)*'Ayarlar'!$C$12+COUNTIF(G11:AK11,'Ayarlar'!$A$13)*'Ayarlar'!$C$13+COUNTIF(G11:AK11,'Ayarlar'!$A$14)*'Ayarlar'!$C$14+COUNTIF(G11:AK11,'Ayarlar'!$A$15)*'Ayarlar'!$C$15)</x:f>
      </x:c>
      <x:c r="AN11" s="12">
        <x:f>IF($B11="","",COUNTIF(G11:AK11,'Ayarlar'!$A$8)*'Ayarlar'!$D$8+COUNTIF(G11:AK11,'Ayarlar'!$A$9)*'Ayarlar'!$D$9+COUNTIF(G11:AK11,'Ayarlar'!$A$10)*'Ayarlar'!$D$10+COUNTIF(G11:AK11,'Ayarlar'!$A$11)*'Ayarlar'!$D$11+COUNTIF(G11:AK11,'Ayarlar'!$A$12)*'Ayarlar'!$D$12+COUNTIF(G11:AK11,'Ayarlar'!$A$13)*'Ayarlar'!$D$13+COUNTIF(G11:AK11,'Ayarlar'!$A$14)*'Ayarlar'!$D$14+COUNTIF(G11:AK11,'Ayarlar'!$A$15)*'Ayarlar'!$D$15)</x:f>
      </x:c>
      <x:c r="AO11" s="13">
        <x:f>IF($B11="","",F11*AN11)</x:f>
      </x:c>
      <x:c r="AP11" s="13">
        <x:f>IF($B11="","",IF('Ayarlar'!$B$3&gt;0,F11/'Ayarlar'!$B$3*'Ayarlar'!$B$4*AL11,0))</x:f>
      </x:c>
      <x:c r="AQ11" s="14">
        <x:f>IF($B11="","",AO11+AP11)</x:f>
      </x:c>
      <x:c r="AR11" s="7"/>
    </x:row>
    <x:row r="12" spans="1:44">
      <x:c r="A12" s="7">
        <x:v>7</x:v>
      </x:c>
      <x:c r="B12" s="7"/>
      <x:c r="C12" s="19"/>
      <x:c r="D12" s="7"/>
      <x:c r="E12" s="7"/>
      <x:c r="F12" s="10"/>
      <x:c r="G12" s="11"/>
      <x:c r="H12" s="11"/>
      <x:c r="I12" s="11"/>
      <x:c r="J12" s="11"/>
      <x:c r="K12" s="11"/>
      <x:c r="L12" s="11"/>
      <x:c r="M12" s="11"/>
      <x:c r="N12" s="11"/>
      <x:c r="O12" s="11"/>
      <x:c r="P12" s="11"/>
      <x:c r="Q12" s="11"/>
      <x:c r="R12" s="11"/>
      <x:c r="S12" s="11"/>
      <x:c r="T12" s="11"/>
      <x:c r="U12" s="11"/>
      <x:c r="V12" s="11"/>
      <x:c r="W12" s="11"/>
      <x:c r="X12" s="11"/>
      <x:c r="Y12" s="11"/>
      <x:c r="Z12" s="11"/>
      <x:c r="AA12" s="11"/>
      <x:c r="AB12" s="11"/>
      <x:c r="AC12" s="11"/>
      <x:c r="AD12" s="11"/>
      <x:c r="AE12" s="11"/>
      <x:c r="AF12" s="11"/>
      <x:c r="AG12" s="11"/>
      <x:c r="AH12" s="11"/>
      <x:c r="AI12" s="11"/>
      <x:c r="AJ12" s="11"/>
      <x:c r="AK12" s="11"/>
      <x:c r="AL12" s="7"/>
      <x:c r="AM12" s="12">
        <x:f>IF($B12="","",COUNTIF(G12:AK12,'Ayarlar'!$A$8)*'Ayarlar'!$C$8+COUNTIF(G12:AK12,'Ayarlar'!$A$9)*'Ayarlar'!$C$9+COUNTIF(G12:AK12,'Ayarlar'!$A$10)*'Ayarlar'!$C$10+COUNTIF(G12:AK12,'Ayarlar'!$A$11)*'Ayarlar'!$C$11+COUNTIF(G12:AK12,'Ayarlar'!$A$12)*'Ayarlar'!$C$12+COUNTIF(G12:AK12,'Ayarlar'!$A$13)*'Ayarlar'!$C$13+COUNTIF(G12:AK12,'Ayarlar'!$A$14)*'Ayarlar'!$C$14+COUNTIF(G12:AK12,'Ayarlar'!$A$15)*'Ayarlar'!$C$15)</x:f>
      </x:c>
      <x:c r="AN12" s="12">
        <x:f>IF($B12="","",COUNTIF(G12:AK12,'Ayarlar'!$A$8)*'Ayarlar'!$D$8+COUNTIF(G12:AK12,'Ayarlar'!$A$9)*'Ayarlar'!$D$9+COUNTIF(G12:AK12,'Ayarlar'!$A$10)*'Ayarlar'!$D$10+COUNTIF(G12:AK12,'Ayarlar'!$A$11)*'Ayarlar'!$D$11+COUNTIF(G12:AK12,'Ayarlar'!$A$12)*'Ayarlar'!$D$12+COUNTIF(G12:AK12,'Ayarlar'!$A$13)*'Ayarlar'!$D$13+COUNTIF(G12:AK12,'Ayarlar'!$A$14)*'Ayarlar'!$D$14+COUNTIF(G12:AK12,'Ayarlar'!$A$15)*'Ayarlar'!$D$15)</x:f>
      </x:c>
      <x:c r="AO12" s="13">
        <x:f>IF($B12="","",F12*AN12)</x:f>
      </x:c>
      <x:c r="AP12" s="13">
        <x:f>IF($B12="","",IF('Ayarlar'!$B$3&gt;0,F12/'Ayarlar'!$B$3*'Ayarlar'!$B$4*AL12,0))</x:f>
      </x:c>
      <x:c r="AQ12" s="14">
        <x:f>IF($B12="","",AO12+AP12)</x:f>
      </x:c>
      <x:c r="AR12" s="7"/>
    </x:row>
    <x:row r="13" spans="1:44">
      <x:c r="A13" s="15">
        <x:v>8</x:v>
      </x:c>
      <x:c r="B13" s="15"/>
      <x:c r="C13" s="20"/>
      <x:c r="D13" s="15"/>
      <x:c r="E13" s="15"/>
      <x:c r="F13" s="18"/>
      <x:c r="G13" s="11"/>
      <x:c r="H13" s="11"/>
      <x:c r="I13" s="11"/>
      <x:c r="J13" s="11"/>
      <x:c r="K13" s="11"/>
      <x:c r="L13" s="11"/>
      <x:c r="M13" s="11"/>
      <x:c r="N13" s="11"/>
      <x:c r="O13" s="11"/>
      <x:c r="P13" s="11"/>
      <x:c r="Q13" s="11"/>
      <x:c r="R13" s="11"/>
      <x:c r="S13" s="11"/>
      <x:c r="T13" s="11"/>
      <x:c r="U13" s="11"/>
      <x:c r="V13" s="11"/>
      <x:c r="W13" s="11"/>
      <x:c r="X13" s="11"/>
      <x:c r="Y13" s="11"/>
      <x:c r="Z13" s="11"/>
      <x:c r="AA13" s="11"/>
      <x:c r="AB13" s="11"/>
      <x:c r="AC13" s="11"/>
      <x:c r="AD13" s="11"/>
      <x:c r="AE13" s="11"/>
      <x:c r="AF13" s="11"/>
      <x:c r="AG13" s="11"/>
      <x:c r="AH13" s="11"/>
      <x:c r="AI13" s="11"/>
      <x:c r="AJ13" s="11"/>
      <x:c r="AK13" s="11"/>
      <x:c r="AL13" s="7"/>
      <x:c r="AM13" s="12">
        <x:f>IF($B13="","",COUNTIF(G13:AK13,'Ayarlar'!$A$8)*'Ayarlar'!$C$8+COUNTIF(G13:AK13,'Ayarlar'!$A$9)*'Ayarlar'!$C$9+COUNTIF(G13:AK13,'Ayarlar'!$A$10)*'Ayarlar'!$C$10+COUNTIF(G13:AK13,'Ayarlar'!$A$11)*'Ayarlar'!$C$11+COUNTIF(G13:AK13,'Ayarlar'!$A$12)*'Ayarlar'!$C$12+COUNTIF(G13:AK13,'Ayarlar'!$A$13)*'Ayarlar'!$C$13+COUNTIF(G13:AK13,'Ayarlar'!$A$14)*'Ayarlar'!$C$14+COUNTIF(G13:AK13,'Ayarlar'!$A$15)*'Ayarlar'!$C$15)</x:f>
      </x:c>
      <x:c r="AN13" s="12">
        <x:f>IF($B13="","",COUNTIF(G13:AK13,'Ayarlar'!$A$8)*'Ayarlar'!$D$8+COUNTIF(G13:AK13,'Ayarlar'!$A$9)*'Ayarlar'!$D$9+COUNTIF(G13:AK13,'Ayarlar'!$A$10)*'Ayarlar'!$D$10+COUNTIF(G13:AK13,'Ayarlar'!$A$11)*'Ayarlar'!$D$11+COUNTIF(G13:AK13,'Ayarlar'!$A$12)*'Ayarlar'!$D$12+COUNTIF(G13:AK13,'Ayarlar'!$A$13)*'Ayarlar'!$D$13+COUNTIF(G13:AK13,'Ayarlar'!$A$14)*'Ayarlar'!$D$14+COUNTIF(G13:AK13,'Ayarlar'!$A$15)*'Ayarlar'!$D$15)</x:f>
      </x:c>
      <x:c r="AO13" s="13">
        <x:f>IF($B13="","",F13*AN13)</x:f>
      </x:c>
      <x:c r="AP13" s="13">
        <x:f>IF($B13="","",IF('Ayarlar'!$B$3&gt;0,F13/'Ayarlar'!$B$3*'Ayarlar'!$B$4*AL13,0))</x:f>
      </x:c>
      <x:c r="AQ13" s="14">
        <x:f>IF($B13="","",AO13+AP13)</x:f>
      </x:c>
      <x:c r="AR13" s="7"/>
    </x:row>
    <x:row r="14" spans="1:44">
      <x:c r="A14" s="7">
        <x:v>9</x:v>
      </x:c>
      <x:c r="B14" s="7"/>
      <x:c r="C14" s="19"/>
      <x:c r="D14" s="7"/>
      <x:c r="E14" s="7"/>
      <x:c r="F14" s="10"/>
      <x:c r="G14" s="11"/>
      <x:c r="H14" s="11"/>
      <x:c r="I14" s="11"/>
      <x:c r="J14" s="11"/>
      <x:c r="K14" s="11"/>
      <x:c r="L14" s="11"/>
      <x:c r="M14" s="11"/>
      <x:c r="N14" s="11"/>
      <x:c r="O14" s="11"/>
      <x:c r="P14" s="11"/>
      <x:c r="Q14" s="11"/>
      <x:c r="R14" s="11"/>
      <x:c r="S14" s="11"/>
      <x:c r="T14" s="11"/>
      <x:c r="U14" s="11"/>
      <x:c r="V14" s="11"/>
      <x:c r="W14" s="11"/>
      <x:c r="X14" s="11"/>
      <x:c r="Y14" s="11"/>
      <x:c r="Z14" s="11"/>
      <x:c r="AA14" s="11"/>
      <x:c r="AB14" s="11"/>
      <x:c r="AC14" s="11"/>
      <x:c r="AD14" s="11"/>
      <x:c r="AE14" s="11"/>
      <x:c r="AF14" s="11"/>
      <x:c r="AG14" s="11"/>
      <x:c r="AH14" s="11"/>
      <x:c r="AI14" s="11"/>
      <x:c r="AJ14" s="11"/>
      <x:c r="AK14" s="11"/>
      <x:c r="AL14" s="7"/>
      <x:c r="AM14" s="12">
        <x:f>IF($B14="","",COUNTIF(G14:AK14,'Ayarlar'!$A$8)*'Ayarlar'!$C$8+COUNTIF(G14:AK14,'Ayarlar'!$A$9)*'Ayarlar'!$C$9+COUNTIF(G14:AK14,'Ayarlar'!$A$10)*'Ayarlar'!$C$10+COUNTIF(G14:AK14,'Ayarlar'!$A$11)*'Ayarlar'!$C$11+COUNTIF(G14:AK14,'Ayarlar'!$A$12)*'Ayarlar'!$C$12+COUNTIF(G14:AK14,'Ayarlar'!$A$13)*'Ayarlar'!$C$13+COUNTIF(G14:AK14,'Ayarlar'!$A$14)*'Ayarlar'!$C$14+COUNTIF(G14:AK14,'Ayarlar'!$A$15)*'Ayarlar'!$C$15)</x:f>
      </x:c>
      <x:c r="AN14" s="12">
        <x:f>IF($B14="","",COUNTIF(G14:AK14,'Ayarlar'!$A$8)*'Ayarlar'!$D$8+COUNTIF(G14:AK14,'Ayarlar'!$A$9)*'Ayarlar'!$D$9+COUNTIF(G14:AK14,'Ayarlar'!$A$10)*'Ayarlar'!$D$10+COUNTIF(G14:AK14,'Ayarlar'!$A$11)*'Ayarlar'!$D$11+COUNTIF(G14:AK14,'Ayarlar'!$A$12)*'Ayarlar'!$D$12+COUNTIF(G14:AK14,'Ayarlar'!$A$13)*'Ayarlar'!$D$13+COUNTIF(G14:AK14,'Ayarlar'!$A$14)*'Ayarlar'!$D$14+COUNTIF(G14:AK14,'Ayarlar'!$A$15)*'Ayarlar'!$D$15)</x:f>
      </x:c>
      <x:c r="AO14" s="13">
        <x:f>IF($B14="","",F14*AN14)</x:f>
      </x:c>
      <x:c r="AP14" s="13">
        <x:f>IF($B14="","",IF('Ayarlar'!$B$3&gt;0,F14/'Ayarlar'!$B$3*'Ayarlar'!$B$4*AL14,0))</x:f>
      </x:c>
      <x:c r="AQ14" s="14">
        <x:f>IF($B14="","",AO14+AP14)</x:f>
      </x:c>
      <x:c r="AR14" s="7"/>
    </x:row>
    <x:row r="15" spans="1:44">
      <x:c r="A15" s="15">
        <x:v>10</x:v>
      </x:c>
      <x:c r="B15" s="15"/>
      <x:c r="C15" s="20"/>
      <x:c r="D15" s="15"/>
      <x:c r="E15" s="15"/>
      <x:c r="F15" s="18"/>
      <x:c r="G15" s="11"/>
      <x:c r="H15" s="11"/>
      <x:c r="I15" s="11"/>
      <x:c r="J15" s="11"/>
      <x:c r="K15" s="11"/>
      <x:c r="L15" s="11"/>
      <x:c r="M15" s="11"/>
      <x:c r="N15" s="11"/>
      <x:c r="O15" s="11"/>
      <x:c r="P15" s="11"/>
      <x:c r="Q15" s="11"/>
      <x:c r="R15" s="11"/>
      <x:c r="S15" s="11"/>
      <x:c r="T15" s="11"/>
      <x:c r="U15" s="11"/>
      <x:c r="V15" s="11"/>
      <x:c r="W15" s="11"/>
      <x:c r="X15" s="11"/>
      <x:c r="Y15" s="11"/>
      <x:c r="Z15" s="11"/>
      <x:c r="AA15" s="11"/>
      <x:c r="AB15" s="11"/>
      <x:c r="AC15" s="11"/>
      <x:c r="AD15" s="11"/>
      <x:c r="AE15" s="11"/>
      <x:c r="AF15" s="11"/>
      <x:c r="AG15" s="11"/>
      <x:c r="AH15" s="11"/>
      <x:c r="AI15" s="11"/>
      <x:c r="AJ15" s="11"/>
      <x:c r="AK15" s="11"/>
      <x:c r="AL15" s="7"/>
      <x:c r="AM15" s="12">
        <x:f>IF($B15="","",COUNTIF(G15:AK15,'Ayarlar'!$A$8)*'Ayarlar'!$C$8+COUNTIF(G15:AK15,'Ayarlar'!$A$9)*'Ayarlar'!$C$9+COUNTIF(G15:AK15,'Ayarlar'!$A$10)*'Ayarlar'!$C$10+COUNTIF(G15:AK15,'Ayarlar'!$A$11)*'Ayarlar'!$C$11+COUNTIF(G15:AK15,'Ayarlar'!$A$12)*'Ayarlar'!$C$12+COUNTIF(G15:AK15,'Ayarlar'!$A$13)*'Ayarlar'!$C$13+COUNTIF(G15:AK15,'Ayarlar'!$A$14)*'Ayarlar'!$C$14+COUNTIF(G15:AK15,'Ayarlar'!$A$15)*'Ayarlar'!$C$15)</x:f>
      </x:c>
      <x:c r="AN15" s="12">
        <x:f>IF($B15="","",COUNTIF(G15:AK15,'Ayarlar'!$A$8)*'Ayarlar'!$D$8+COUNTIF(G15:AK15,'Ayarlar'!$A$9)*'Ayarlar'!$D$9+COUNTIF(G15:AK15,'Ayarlar'!$A$10)*'Ayarlar'!$D$10+COUNTIF(G15:AK15,'Ayarlar'!$A$11)*'Ayarlar'!$D$11+COUNTIF(G15:AK15,'Ayarlar'!$A$12)*'Ayarlar'!$D$12+COUNTIF(G15:AK15,'Ayarlar'!$A$13)*'Ayarlar'!$D$13+COUNTIF(G15:AK15,'Ayarlar'!$A$14)*'Ayarlar'!$D$14+COUNTIF(G15:AK15,'Ayarlar'!$A$15)*'Ayarlar'!$D$15)</x:f>
      </x:c>
      <x:c r="AO15" s="13">
        <x:f>IF($B15="","",F15*AN15)</x:f>
      </x:c>
      <x:c r="AP15" s="13">
        <x:f>IF($B15="","",IF('Ayarlar'!$B$3&gt;0,F15/'Ayarlar'!$B$3*'Ayarlar'!$B$4*AL15,0))</x:f>
      </x:c>
      <x:c r="AQ15" s="14">
        <x:f>IF($B15="","",AO15+AP15)</x:f>
      </x:c>
      <x:c r="AR15" s="7"/>
    </x:row>
    <x:row r="16" spans="1:44">
      <x:c r="A16" s="7">
        <x:v>11</x:v>
      </x:c>
      <x:c r="B16" s="7"/>
      <x:c r="C16" s="19"/>
      <x:c r="D16" s="7"/>
      <x:c r="E16" s="7"/>
      <x:c r="F16" s="10"/>
      <x:c r="G16" s="11"/>
      <x:c r="H16" s="11"/>
      <x:c r="I16" s="11"/>
      <x:c r="J16" s="11"/>
      <x:c r="K16" s="11"/>
      <x:c r="L16" s="11"/>
      <x:c r="M16" s="11"/>
      <x:c r="N16" s="11"/>
      <x:c r="O16" s="11"/>
      <x:c r="P16" s="11"/>
      <x:c r="Q16" s="11"/>
      <x:c r="R16" s="11"/>
      <x:c r="S16" s="11"/>
      <x:c r="T16" s="11"/>
      <x:c r="U16" s="11"/>
      <x:c r="V16" s="11"/>
      <x:c r="W16" s="11"/>
      <x:c r="X16" s="11"/>
      <x:c r="Y16" s="11"/>
      <x:c r="Z16" s="11"/>
      <x:c r="AA16" s="11"/>
      <x:c r="AB16" s="11"/>
      <x:c r="AC16" s="11"/>
      <x:c r="AD16" s="11"/>
      <x:c r="AE16" s="11"/>
      <x:c r="AF16" s="11"/>
      <x:c r="AG16" s="11"/>
      <x:c r="AH16" s="11"/>
      <x:c r="AI16" s="11"/>
      <x:c r="AJ16" s="11"/>
      <x:c r="AK16" s="11"/>
      <x:c r="AL16" s="7"/>
      <x:c r="AM16" s="12">
        <x:f>IF($B16="","",COUNTIF(G16:AK16,'Ayarlar'!$A$8)*'Ayarlar'!$C$8+COUNTIF(G16:AK16,'Ayarlar'!$A$9)*'Ayarlar'!$C$9+COUNTIF(G16:AK16,'Ayarlar'!$A$10)*'Ayarlar'!$C$10+COUNTIF(G16:AK16,'Ayarlar'!$A$11)*'Ayarlar'!$C$11+COUNTIF(G16:AK16,'Ayarlar'!$A$12)*'Ayarlar'!$C$12+COUNTIF(G16:AK16,'Ayarlar'!$A$13)*'Ayarlar'!$C$13+COUNTIF(G16:AK16,'Ayarlar'!$A$14)*'Ayarlar'!$C$14+COUNTIF(G16:AK16,'Ayarlar'!$A$15)*'Ayarlar'!$C$15)</x:f>
      </x:c>
      <x:c r="AN16" s="12">
        <x:f>IF($B16="","",COUNTIF(G16:AK16,'Ayarlar'!$A$8)*'Ayarlar'!$D$8+COUNTIF(G16:AK16,'Ayarlar'!$A$9)*'Ayarlar'!$D$9+COUNTIF(G16:AK16,'Ayarlar'!$A$10)*'Ayarlar'!$D$10+COUNTIF(G16:AK16,'Ayarlar'!$A$11)*'Ayarlar'!$D$11+COUNTIF(G16:AK16,'Ayarlar'!$A$12)*'Ayarlar'!$D$12+COUNTIF(G16:AK16,'Ayarlar'!$A$13)*'Ayarlar'!$D$13+COUNTIF(G16:AK16,'Ayarlar'!$A$14)*'Ayarlar'!$D$14+COUNTIF(G16:AK16,'Ayarlar'!$A$15)*'Ayarlar'!$D$15)</x:f>
      </x:c>
      <x:c r="AO16" s="13">
        <x:f>IF($B16="","",F16*AN16)</x:f>
      </x:c>
      <x:c r="AP16" s="13">
        <x:f>IF($B16="","",IF('Ayarlar'!$B$3&gt;0,F16/'Ayarlar'!$B$3*'Ayarlar'!$B$4*AL16,0))</x:f>
      </x:c>
      <x:c r="AQ16" s="14">
        <x:f>IF($B16="","",AO16+AP16)</x:f>
      </x:c>
      <x:c r="AR16" s="7"/>
    </x:row>
    <x:row r="17" spans="1:44">
      <x:c r="A17" s="15">
        <x:v>12</x:v>
      </x:c>
      <x:c r="B17" s="15"/>
      <x:c r="C17" s="20"/>
      <x:c r="D17" s="15"/>
      <x:c r="E17" s="15"/>
      <x:c r="F17" s="18"/>
      <x:c r="G17" s="11"/>
      <x:c r="H17" s="11"/>
      <x:c r="I17" s="11"/>
      <x:c r="J17" s="11"/>
      <x:c r="K17" s="11"/>
      <x:c r="L17" s="11"/>
      <x:c r="M17" s="11"/>
      <x:c r="N17" s="11"/>
      <x:c r="O17" s="11"/>
      <x:c r="P17" s="11"/>
      <x:c r="Q17" s="11"/>
      <x:c r="R17" s="11"/>
      <x:c r="S17" s="11"/>
      <x:c r="T17" s="11"/>
      <x:c r="U17" s="11"/>
      <x:c r="V17" s="11"/>
      <x:c r="W17" s="11"/>
      <x:c r="X17" s="11"/>
      <x:c r="Y17" s="11"/>
      <x:c r="Z17" s="11"/>
      <x:c r="AA17" s="11"/>
      <x:c r="AB17" s="11"/>
      <x:c r="AC17" s="11"/>
      <x:c r="AD17" s="11"/>
      <x:c r="AE17" s="11"/>
      <x:c r="AF17" s="11"/>
      <x:c r="AG17" s="11"/>
      <x:c r="AH17" s="11"/>
      <x:c r="AI17" s="11"/>
      <x:c r="AJ17" s="11"/>
      <x:c r="AK17" s="11"/>
      <x:c r="AL17" s="7"/>
      <x:c r="AM17" s="12">
        <x:f>IF($B17="","",COUNTIF(G17:AK17,'Ayarlar'!$A$8)*'Ayarlar'!$C$8+COUNTIF(G17:AK17,'Ayarlar'!$A$9)*'Ayarlar'!$C$9+COUNTIF(G17:AK17,'Ayarlar'!$A$10)*'Ayarlar'!$C$10+COUNTIF(G17:AK17,'Ayarlar'!$A$11)*'Ayarlar'!$C$11+COUNTIF(G17:AK17,'Ayarlar'!$A$12)*'Ayarlar'!$C$12+COUNTIF(G17:AK17,'Ayarlar'!$A$13)*'Ayarlar'!$C$13+COUNTIF(G17:AK17,'Ayarlar'!$A$14)*'Ayarlar'!$C$14+COUNTIF(G17:AK17,'Ayarlar'!$A$15)*'Ayarlar'!$C$15)</x:f>
      </x:c>
      <x:c r="AN17" s="12">
        <x:f>IF($B17="","",COUNTIF(G17:AK17,'Ayarlar'!$A$8)*'Ayarlar'!$D$8+COUNTIF(G17:AK17,'Ayarlar'!$A$9)*'Ayarlar'!$D$9+COUNTIF(G17:AK17,'Ayarlar'!$A$10)*'Ayarlar'!$D$10+COUNTIF(G17:AK17,'Ayarlar'!$A$11)*'Ayarlar'!$D$11+COUNTIF(G17:AK17,'Ayarlar'!$A$12)*'Ayarlar'!$D$12+COUNTIF(G17:AK17,'Ayarlar'!$A$13)*'Ayarlar'!$D$13+COUNTIF(G17:AK17,'Ayarlar'!$A$14)*'Ayarlar'!$D$14+COUNTIF(G17:AK17,'Ayarlar'!$A$15)*'Ayarlar'!$D$15)</x:f>
      </x:c>
      <x:c r="AO17" s="13">
        <x:f>IF($B17="","",F17*AN17)</x:f>
      </x:c>
      <x:c r="AP17" s="13">
        <x:f>IF($B17="","",IF('Ayarlar'!$B$3&gt;0,F17/'Ayarlar'!$B$3*'Ayarlar'!$B$4*AL17,0))</x:f>
      </x:c>
      <x:c r="AQ17" s="14">
        <x:f>IF($B17="","",AO17+AP17)</x:f>
      </x:c>
      <x:c r="AR17" s="7"/>
    </x:row>
    <x:row r="18" spans="1:44">
      <x:c r="A18" s="7">
        <x:v>13</x:v>
      </x:c>
      <x:c r="B18" s="7"/>
      <x:c r="C18" s="19"/>
      <x:c r="D18" s="7"/>
      <x:c r="E18" s="7"/>
      <x:c r="F18" s="10"/>
      <x:c r="G18" s="11"/>
      <x:c r="H18" s="11"/>
      <x:c r="I18" s="11"/>
      <x:c r="J18" s="11"/>
      <x:c r="K18" s="11"/>
      <x:c r="L18" s="11"/>
      <x:c r="M18" s="11"/>
      <x:c r="N18" s="11"/>
      <x:c r="O18" s="11"/>
      <x:c r="P18" s="11"/>
      <x:c r="Q18" s="11"/>
      <x:c r="R18" s="11"/>
      <x:c r="S18" s="11"/>
      <x:c r="T18" s="11"/>
      <x:c r="U18" s="11"/>
      <x:c r="V18" s="11"/>
      <x:c r="W18" s="11"/>
      <x:c r="X18" s="11"/>
      <x:c r="Y18" s="11"/>
      <x:c r="Z18" s="11"/>
      <x:c r="AA18" s="11"/>
      <x:c r="AB18" s="11"/>
      <x:c r="AC18" s="11"/>
      <x:c r="AD18" s="11"/>
      <x:c r="AE18" s="11"/>
      <x:c r="AF18" s="11"/>
      <x:c r="AG18" s="11"/>
      <x:c r="AH18" s="11"/>
      <x:c r="AI18" s="11"/>
      <x:c r="AJ18" s="11"/>
      <x:c r="AK18" s="11"/>
      <x:c r="AL18" s="7"/>
      <x:c r="AM18" s="12">
        <x:f>IF($B18="","",COUNTIF(G18:AK18,'Ayarlar'!$A$8)*'Ayarlar'!$C$8+COUNTIF(G18:AK18,'Ayarlar'!$A$9)*'Ayarlar'!$C$9+COUNTIF(G18:AK18,'Ayarlar'!$A$10)*'Ayarlar'!$C$10+COUNTIF(G18:AK18,'Ayarlar'!$A$11)*'Ayarlar'!$C$11+COUNTIF(G18:AK18,'Ayarlar'!$A$12)*'Ayarlar'!$C$12+COUNTIF(G18:AK18,'Ayarlar'!$A$13)*'Ayarlar'!$C$13+COUNTIF(G18:AK18,'Ayarlar'!$A$14)*'Ayarlar'!$C$14+COUNTIF(G18:AK18,'Ayarlar'!$A$15)*'Ayarlar'!$C$15)</x:f>
      </x:c>
      <x:c r="AN18" s="12">
        <x:f>IF($B18="","",COUNTIF(G18:AK18,'Ayarlar'!$A$8)*'Ayarlar'!$D$8+COUNTIF(G18:AK18,'Ayarlar'!$A$9)*'Ayarlar'!$D$9+COUNTIF(G18:AK18,'Ayarlar'!$A$10)*'Ayarlar'!$D$10+COUNTIF(G18:AK18,'Ayarlar'!$A$11)*'Ayarlar'!$D$11+COUNTIF(G18:AK18,'Ayarlar'!$A$12)*'Ayarlar'!$D$12+COUNTIF(G18:AK18,'Ayarlar'!$A$13)*'Ayarlar'!$D$13+COUNTIF(G18:AK18,'Ayarlar'!$A$14)*'Ayarlar'!$D$14+COUNTIF(G18:AK18,'Ayarlar'!$A$15)*'Ayarlar'!$D$15)</x:f>
      </x:c>
      <x:c r="AO18" s="13">
        <x:f>IF($B18="","",F18*AN18)</x:f>
      </x:c>
      <x:c r="AP18" s="13">
        <x:f>IF($B18="","",IF('Ayarlar'!$B$3&gt;0,F18/'Ayarlar'!$B$3*'Ayarlar'!$B$4*AL18,0))</x:f>
      </x:c>
      <x:c r="AQ18" s="14">
        <x:f>IF($B18="","",AO18+AP18)</x:f>
      </x:c>
      <x:c r="AR18" s="7"/>
    </x:row>
    <x:row r="19" spans="1:44">
      <x:c r="A19" s="15">
        <x:v>14</x:v>
      </x:c>
      <x:c r="B19" s="15"/>
      <x:c r="C19" s="20"/>
      <x:c r="D19" s="15"/>
      <x:c r="E19" s="15"/>
      <x:c r="F19" s="18"/>
      <x:c r="G19" s="11"/>
      <x:c r="H19" s="11"/>
      <x:c r="I19" s="11"/>
      <x:c r="J19" s="11"/>
      <x:c r="K19" s="11"/>
      <x:c r="L19" s="11"/>
      <x:c r="M19" s="11"/>
      <x:c r="N19" s="11"/>
      <x:c r="O19" s="11"/>
      <x:c r="P19" s="11"/>
      <x:c r="Q19" s="11"/>
      <x:c r="R19" s="11"/>
      <x:c r="S19" s="11"/>
      <x:c r="T19" s="11"/>
      <x:c r="U19" s="11"/>
      <x:c r="V19" s="11"/>
      <x:c r="W19" s="11"/>
      <x:c r="X19" s="11"/>
      <x:c r="Y19" s="11"/>
      <x:c r="Z19" s="11"/>
      <x:c r="AA19" s="11"/>
      <x:c r="AB19" s="11"/>
      <x:c r="AC19" s="11"/>
      <x:c r="AD19" s="11"/>
      <x:c r="AE19" s="11"/>
      <x:c r="AF19" s="11"/>
      <x:c r="AG19" s="11"/>
      <x:c r="AH19" s="11"/>
      <x:c r="AI19" s="11"/>
      <x:c r="AJ19" s="11"/>
      <x:c r="AK19" s="11"/>
      <x:c r="AL19" s="7"/>
      <x:c r="AM19" s="12">
        <x:f>IF($B19="","",COUNTIF(G19:AK19,'Ayarlar'!$A$8)*'Ayarlar'!$C$8+COUNTIF(G19:AK19,'Ayarlar'!$A$9)*'Ayarlar'!$C$9+COUNTIF(G19:AK19,'Ayarlar'!$A$10)*'Ayarlar'!$C$10+COUNTIF(G19:AK19,'Ayarlar'!$A$11)*'Ayarlar'!$C$11+COUNTIF(G19:AK19,'Ayarlar'!$A$12)*'Ayarlar'!$C$12+COUNTIF(G19:AK19,'Ayarlar'!$A$13)*'Ayarlar'!$C$13+COUNTIF(G19:AK19,'Ayarlar'!$A$14)*'Ayarlar'!$C$14+COUNTIF(G19:AK19,'Ayarlar'!$A$15)*'Ayarlar'!$C$15)</x:f>
      </x:c>
      <x:c r="AN19" s="12">
        <x:f>IF($B19="","",COUNTIF(G19:AK19,'Ayarlar'!$A$8)*'Ayarlar'!$D$8+COUNTIF(G19:AK19,'Ayarlar'!$A$9)*'Ayarlar'!$D$9+COUNTIF(G19:AK19,'Ayarlar'!$A$10)*'Ayarlar'!$D$10+COUNTIF(G19:AK19,'Ayarlar'!$A$11)*'Ayarlar'!$D$11+COUNTIF(G19:AK19,'Ayarlar'!$A$12)*'Ayarlar'!$D$12+COUNTIF(G19:AK19,'Ayarlar'!$A$13)*'Ayarlar'!$D$13+COUNTIF(G19:AK19,'Ayarlar'!$A$14)*'Ayarlar'!$D$14+COUNTIF(G19:AK19,'Ayarlar'!$A$15)*'Ayarlar'!$D$15)</x:f>
      </x:c>
      <x:c r="AO19" s="13">
        <x:f>IF($B19="","",F19*AN19)</x:f>
      </x:c>
      <x:c r="AP19" s="13">
        <x:f>IF($B19="","",IF('Ayarlar'!$B$3&gt;0,F19/'Ayarlar'!$B$3*'Ayarlar'!$B$4*AL19,0))</x:f>
      </x:c>
      <x:c r="AQ19" s="14">
        <x:f>IF($B19="","",AO19+AP19)</x:f>
      </x:c>
      <x:c r="AR19" s="7"/>
    </x:row>
    <x:row r="20" spans="1:44">
      <x:c r="A20" s="7">
        <x:v>15</x:v>
      </x:c>
      <x:c r="B20" s="7"/>
      <x:c r="C20" s="19"/>
      <x:c r="D20" s="7"/>
      <x:c r="E20" s="7"/>
      <x:c r="F20" s="10"/>
      <x:c r="G20" s="11"/>
      <x:c r="H20" s="11"/>
      <x:c r="I20" s="11"/>
      <x:c r="J20" s="11"/>
      <x:c r="K20" s="11"/>
      <x:c r="L20" s="11"/>
      <x:c r="M20" s="11"/>
      <x:c r="N20" s="11"/>
      <x:c r="O20" s="11"/>
      <x:c r="P20" s="11"/>
      <x:c r="Q20" s="11"/>
      <x:c r="R20" s="11"/>
      <x:c r="S20" s="11"/>
      <x:c r="T20" s="11"/>
      <x:c r="U20" s="11"/>
      <x:c r="V20" s="11"/>
      <x:c r="W20" s="11"/>
      <x:c r="X20" s="11"/>
      <x:c r="Y20" s="11"/>
      <x:c r="Z20" s="11"/>
      <x:c r="AA20" s="11"/>
      <x:c r="AB20" s="11"/>
      <x:c r="AC20" s="11"/>
      <x:c r="AD20" s="11"/>
      <x:c r="AE20" s="11"/>
      <x:c r="AF20" s="11"/>
      <x:c r="AG20" s="11"/>
      <x:c r="AH20" s="11"/>
      <x:c r="AI20" s="11"/>
      <x:c r="AJ20" s="11"/>
      <x:c r="AK20" s="11"/>
      <x:c r="AL20" s="7"/>
      <x:c r="AM20" s="12">
        <x:f>IF($B20="","",COUNTIF(G20:AK20,'Ayarlar'!$A$8)*'Ayarlar'!$C$8+COUNTIF(G20:AK20,'Ayarlar'!$A$9)*'Ayarlar'!$C$9+COUNTIF(G20:AK20,'Ayarlar'!$A$10)*'Ayarlar'!$C$10+COUNTIF(G20:AK20,'Ayarlar'!$A$11)*'Ayarlar'!$C$11+COUNTIF(G20:AK20,'Ayarlar'!$A$12)*'Ayarlar'!$C$12+COUNTIF(G20:AK20,'Ayarlar'!$A$13)*'Ayarlar'!$C$13+COUNTIF(G20:AK20,'Ayarlar'!$A$14)*'Ayarlar'!$C$14+COUNTIF(G20:AK20,'Ayarlar'!$A$15)*'Ayarlar'!$C$15)</x:f>
      </x:c>
      <x:c r="AN20" s="12">
        <x:f>IF($B20="","",COUNTIF(G20:AK20,'Ayarlar'!$A$8)*'Ayarlar'!$D$8+COUNTIF(G20:AK20,'Ayarlar'!$A$9)*'Ayarlar'!$D$9+COUNTIF(G20:AK20,'Ayarlar'!$A$10)*'Ayarlar'!$D$10+COUNTIF(G20:AK20,'Ayarlar'!$A$11)*'Ayarlar'!$D$11+COUNTIF(G20:AK20,'Ayarlar'!$A$12)*'Ayarlar'!$D$12+COUNTIF(G20:AK20,'Ayarlar'!$A$13)*'Ayarlar'!$D$13+COUNTIF(G20:AK20,'Ayarlar'!$A$14)*'Ayarlar'!$D$14+COUNTIF(G20:AK20,'Ayarlar'!$A$15)*'Ayarlar'!$D$15)</x:f>
      </x:c>
      <x:c r="AO20" s="13">
        <x:f>IF($B20="","",F20*AN20)</x:f>
      </x:c>
      <x:c r="AP20" s="13">
        <x:f>IF($B20="","",IF('Ayarlar'!$B$3&gt;0,F20/'Ayarlar'!$B$3*'Ayarlar'!$B$4*AL20,0))</x:f>
      </x:c>
      <x:c r="AQ20" s="14">
        <x:f>IF($B20="","",AO20+AP20)</x:f>
      </x:c>
      <x:c r="AR20" s="7"/>
    </x:row>
    <x:row r="21" spans="1:44">
      <x:c r="A21" s="15">
        <x:v>16</x:v>
      </x:c>
      <x:c r="B21" s="15"/>
      <x:c r="C21" s="20"/>
      <x:c r="D21" s="15"/>
      <x:c r="E21" s="15"/>
      <x:c r="F21" s="18"/>
      <x:c r="G21" s="11"/>
      <x:c r="H21" s="11"/>
      <x:c r="I21" s="11"/>
      <x:c r="J21" s="11"/>
      <x:c r="K21" s="11"/>
      <x:c r="L21" s="11"/>
      <x:c r="M21" s="11"/>
      <x:c r="N21" s="11"/>
      <x:c r="O21" s="11"/>
      <x:c r="P21" s="11"/>
      <x:c r="Q21" s="11"/>
      <x:c r="R21" s="11"/>
      <x:c r="S21" s="11"/>
      <x:c r="T21" s="11"/>
      <x:c r="U21" s="11"/>
      <x:c r="V21" s="11"/>
      <x:c r="W21" s="11"/>
      <x:c r="X21" s="11"/>
      <x:c r="Y21" s="11"/>
      <x:c r="Z21" s="11"/>
      <x:c r="AA21" s="11"/>
      <x:c r="AB21" s="11"/>
      <x:c r="AC21" s="11"/>
      <x:c r="AD21" s="11"/>
      <x:c r="AE21" s="11"/>
      <x:c r="AF21" s="11"/>
      <x:c r="AG21" s="11"/>
      <x:c r="AH21" s="11"/>
      <x:c r="AI21" s="11"/>
      <x:c r="AJ21" s="11"/>
      <x:c r="AK21" s="11"/>
      <x:c r="AL21" s="7"/>
      <x:c r="AM21" s="12">
        <x:f>IF($B21="","",COUNTIF(G21:AK21,'Ayarlar'!$A$8)*'Ayarlar'!$C$8+COUNTIF(G21:AK21,'Ayarlar'!$A$9)*'Ayarlar'!$C$9+COUNTIF(G21:AK21,'Ayarlar'!$A$10)*'Ayarlar'!$C$10+COUNTIF(G21:AK21,'Ayarlar'!$A$11)*'Ayarlar'!$C$11+COUNTIF(G21:AK21,'Ayarlar'!$A$12)*'Ayarlar'!$C$12+COUNTIF(G21:AK21,'Ayarlar'!$A$13)*'Ayarlar'!$C$13+COUNTIF(G21:AK21,'Ayarlar'!$A$14)*'Ayarlar'!$C$14+COUNTIF(G21:AK21,'Ayarlar'!$A$15)*'Ayarlar'!$C$15)</x:f>
      </x:c>
      <x:c r="AN21" s="12">
        <x:f>IF($B21="","",COUNTIF(G21:AK21,'Ayarlar'!$A$8)*'Ayarlar'!$D$8+COUNTIF(G21:AK21,'Ayarlar'!$A$9)*'Ayarlar'!$D$9+COUNTIF(G21:AK21,'Ayarlar'!$A$10)*'Ayarlar'!$D$10+COUNTIF(G21:AK21,'Ayarlar'!$A$11)*'Ayarlar'!$D$11+COUNTIF(G21:AK21,'Ayarlar'!$A$12)*'Ayarlar'!$D$12+COUNTIF(G21:AK21,'Ayarlar'!$A$13)*'Ayarlar'!$D$13+COUNTIF(G21:AK21,'Ayarlar'!$A$14)*'Ayarlar'!$D$14+COUNTIF(G21:AK21,'Ayarlar'!$A$15)*'Ayarlar'!$D$15)</x:f>
      </x:c>
      <x:c r="AO21" s="13">
        <x:f>IF($B21="","",F21*AN21)</x:f>
      </x:c>
      <x:c r="AP21" s="13">
        <x:f>IF($B21="","",IF('Ayarlar'!$B$3&gt;0,F21/'Ayarlar'!$B$3*'Ayarlar'!$B$4*AL21,0))</x:f>
      </x:c>
      <x:c r="AQ21" s="14">
        <x:f>IF($B21="","",AO21+AP21)</x:f>
      </x:c>
      <x:c r="AR21" s="7"/>
    </x:row>
    <x:row r="22" spans="1:44">
      <x:c r="A22" s="7">
        <x:v>17</x:v>
      </x:c>
      <x:c r="B22" s="7"/>
      <x:c r="C22" s="19"/>
      <x:c r="D22" s="7"/>
      <x:c r="E22" s="7"/>
      <x:c r="F22" s="10"/>
      <x:c r="G22" s="11"/>
      <x:c r="H22" s="11"/>
      <x:c r="I22" s="11"/>
      <x:c r="J22" s="11"/>
      <x:c r="K22" s="11"/>
      <x:c r="L22" s="11"/>
      <x:c r="M22" s="11"/>
      <x:c r="N22" s="11"/>
      <x:c r="O22" s="11"/>
      <x:c r="P22" s="11"/>
      <x:c r="Q22" s="11"/>
      <x:c r="R22" s="11"/>
      <x:c r="S22" s="11"/>
      <x:c r="T22" s="11"/>
      <x:c r="U22" s="11"/>
      <x:c r="V22" s="11"/>
      <x:c r="W22" s="11"/>
      <x:c r="X22" s="11"/>
      <x:c r="Y22" s="11"/>
      <x:c r="Z22" s="11"/>
      <x:c r="AA22" s="11"/>
      <x:c r="AB22" s="11"/>
      <x:c r="AC22" s="11"/>
      <x:c r="AD22" s="11"/>
      <x:c r="AE22" s="11"/>
      <x:c r="AF22" s="11"/>
      <x:c r="AG22" s="11"/>
      <x:c r="AH22" s="11"/>
      <x:c r="AI22" s="11"/>
      <x:c r="AJ22" s="11"/>
      <x:c r="AK22" s="11"/>
      <x:c r="AL22" s="7"/>
      <x:c r="AM22" s="12">
        <x:f>IF($B22="","",COUNTIF(G22:AK22,'Ayarlar'!$A$8)*'Ayarlar'!$C$8+COUNTIF(G22:AK22,'Ayarlar'!$A$9)*'Ayarlar'!$C$9+COUNTIF(G22:AK22,'Ayarlar'!$A$10)*'Ayarlar'!$C$10+COUNTIF(G22:AK22,'Ayarlar'!$A$11)*'Ayarlar'!$C$11+COUNTIF(G22:AK22,'Ayarlar'!$A$12)*'Ayarlar'!$C$12+COUNTIF(G22:AK22,'Ayarlar'!$A$13)*'Ayarlar'!$C$13+COUNTIF(G22:AK22,'Ayarlar'!$A$14)*'Ayarlar'!$C$14+COUNTIF(G22:AK22,'Ayarlar'!$A$15)*'Ayarlar'!$C$15)</x:f>
      </x:c>
      <x:c r="AN22" s="12">
        <x:f>IF($B22="","",COUNTIF(G22:AK22,'Ayarlar'!$A$8)*'Ayarlar'!$D$8+COUNTIF(G22:AK22,'Ayarlar'!$A$9)*'Ayarlar'!$D$9+COUNTIF(G22:AK22,'Ayarlar'!$A$10)*'Ayarlar'!$D$10+COUNTIF(G22:AK22,'Ayarlar'!$A$11)*'Ayarlar'!$D$11+COUNTIF(G22:AK22,'Ayarlar'!$A$12)*'Ayarlar'!$D$12+COUNTIF(G22:AK22,'Ayarlar'!$A$13)*'Ayarlar'!$D$13+COUNTIF(G22:AK22,'Ayarlar'!$A$14)*'Ayarlar'!$D$14+COUNTIF(G22:AK22,'Ayarlar'!$A$15)*'Ayarlar'!$D$15)</x:f>
      </x:c>
      <x:c r="AO22" s="13">
        <x:f>IF($B22="","",F22*AN22)</x:f>
      </x:c>
      <x:c r="AP22" s="13">
        <x:f>IF($B22="","",IF('Ayarlar'!$B$3&gt;0,F22/'Ayarlar'!$B$3*'Ayarlar'!$B$4*AL22,0))</x:f>
      </x:c>
      <x:c r="AQ22" s="14">
        <x:f>IF($B22="","",AO22+AP22)</x:f>
      </x:c>
      <x:c r="AR22" s="7"/>
    </x:row>
    <x:row r="23" spans="1:44">
      <x:c r="A23" s="15">
        <x:v>18</x:v>
      </x:c>
      <x:c r="B23" s="15"/>
      <x:c r="C23" s="20"/>
      <x:c r="D23" s="15"/>
      <x:c r="E23" s="15"/>
      <x:c r="F23" s="18"/>
      <x:c r="G23" s="11"/>
      <x:c r="H23" s="11"/>
      <x:c r="I23" s="11"/>
      <x:c r="J23" s="11"/>
      <x:c r="K23" s="11"/>
      <x:c r="L23" s="11"/>
      <x:c r="M23" s="11"/>
      <x:c r="N23" s="11"/>
      <x:c r="O23" s="11"/>
      <x:c r="P23" s="11"/>
      <x:c r="Q23" s="11"/>
      <x:c r="R23" s="11"/>
      <x:c r="S23" s="11"/>
      <x:c r="T23" s="11"/>
      <x:c r="U23" s="11"/>
      <x:c r="V23" s="11"/>
      <x:c r="W23" s="11"/>
      <x:c r="X23" s="11"/>
      <x:c r="Y23" s="11"/>
      <x:c r="Z23" s="11"/>
      <x:c r="AA23" s="11"/>
      <x:c r="AB23" s="11"/>
      <x:c r="AC23" s="11"/>
      <x:c r="AD23" s="11"/>
      <x:c r="AE23" s="11"/>
      <x:c r="AF23" s="11"/>
      <x:c r="AG23" s="11"/>
      <x:c r="AH23" s="11"/>
      <x:c r="AI23" s="11"/>
      <x:c r="AJ23" s="11"/>
      <x:c r="AK23" s="11"/>
      <x:c r="AL23" s="7"/>
      <x:c r="AM23" s="12">
        <x:f>IF($B23="","",COUNTIF(G23:AK23,'Ayarlar'!$A$8)*'Ayarlar'!$C$8+COUNTIF(G23:AK23,'Ayarlar'!$A$9)*'Ayarlar'!$C$9+COUNTIF(G23:AK23,'Ayarlar'!$A$10)*'Ayarlar'!$C$10+COUNTIF(G23:AK23,'Ayarlar'!$A$11)*'Ayarlar'!$C$11+COUNTIF(G23:AK23,'Ayarlar'!$A$12)*'Ayarlar'!$C$12+COUNTIF(G23:AK23,'Ayarlar'!$A$13)*'Ayarlar'!$C$13+COUNTIF(G23:AK23,'Ayarlar'!$A$14)*'Ayarlar'!$C$14+COUNTIF(G23:AK23,'Ayarlar'!$A$15)*'Ayarlar'!$C$15)</x:f>
      </x:c>
      <x:c r="AN23" s="12">
        <x:f>IF($B23="","",COUNTIF(G23:AK23,'Ayarlar'!$A$8)*'Ayarlar'!$D$8+COUNTIF(G23:AK23,'Ayarlar'!$A$9)*'Ayarlar'!$D$9+COUNTIF(G23:AK23,'Ayarlar'!$A$10)*'Ayarlar'!$D$10+COUNTIF(G23:AK23,'Ayarlar'!$A$11)*'Ayarlar'!$D$11+COUNTIF(G23:AK23,'Ayarlar'!$A$12)*'Ayarlar'!$D$12+COUNTIF(G23:AK23,'Ayarlar'!$A$13)*'Ayarlar'!$D$13+COUNTIF(G23:AK23,'Ayarlar'!$A$14)*'Ayarlar'!$D$14+COUNTIF(G23:AK23,'Ayarlar'!$A$15)*'Ayarlar'!$D$15)</x:f>
      </x:c>
      <x:c r="AO23" s="13">
        <x:f>IF($B23="","",F23*AN23)</x:f>
      </x:c>
      <x:c r="AP23" s="13">
        <x:f>IF($B23="","",IF('Ayarlar'!$B$3&gt;0,F23/'Ayarlar'!$B$3*'Ayarlar'!$B$4*AL23,0))</x:f>
      </x:c>
      <x:c r="AQ23" s="14">
        <x:f>IF($B23="","",AO23+AP23)</x:f>
      </x:c>
      <x:c r="AR23" s="7"/>
    </x:row>
    <x:row r="24" spans="1:44">
      <x:c r="A24" s="7">
        <x:v>19</x:v>
      </x:c>
      <x:c r="B24" s="7"/>
      <x:c r="C24" s="19"/>
      <x:c r="D24" s="7"/>
      <x:c r="E24" s="7"/>
      <x:c r="F24" s="10"/>
      <x:c r="G24" s="11"/>
      <x:c r="H24" s="11"/>
      <x:c r="I24" s="11"/>
      <x:c r="J24" s="11"/>
      <x:c r="K24" s="11"/>
      <x:c r="L24" s="11"/>
      <x:c r="M24" s="11"/>
      <x:c r="N24" s="11"/>
      <x:c r="O24" s="11"/>
      <x:c r="P24" s="11"/>
      <x:c r="Q24" s="11"/>
      <x:c r="R24" s="11"/>
      <x:c r="S24" s="11"/>
      <x:c r="T24" s="11"/>
      <x:c r="U24" s="11"/>
      <x:c r="V24" s="11"/>
      <x:c r="W24" s="11"/>
      <x:c r="X24" s="11"/>
      <x:c r="Y24" s="11"/>
      <x:c r="Z24" s="11"/>
      <x:c r="AA24" s="11"/>
      <x:c r="AB24" s="11"/>
      <x:c r="AC24" s="11"/>
      <x:c r="AD24" s="11"/>
      <x:c r="AE24" s="11"/>
      <x:c r="AF24" s="11"/>
      <x:c r="AG24" s="11"/>
      <x:c r="AH24" s="11"/>
      <x:c r="AI24" s="11"/>
      <x:c r="AJ24" s="11"/>
      <x:c r="AK24" s="11"/>
      <x:c r="AL24" s="7"/>
      <x:c r="AM24" s="12">
        <x:f>IF($B24="","",COUNTIF(G24:AK24,'Ayarlar'!$A$8)*'Ayarlar'!$C$8+COUNTIF(G24:AK24,'Ayarlar'!$A$9)*'Ayarlar'!$C$9+COUNTIF(G24:AK24,'Ayarlar'!$A$10)*'Ayarlar'!$C$10+COUNTIF(G24:AK24,'Ayarlar'!$A$11)*'Ayarlar'!$C$11+COUNTIF(G24:AK24,'Ayarlar'!$A$12)*'Ayarlar'!$C$12+COUNTIF(G24:AK24,'Ayarlar'!$A$13)*'Ayarlar'!$C$13+COUNTIF(G24:AK24,'Ayarlar'!$A$14)*'Ayarlar'!$C$14+COUNTIF(G24:AK24,'Ayarlar'!$A$15)*'Ayarlar'!$C$15)</x:f>
      </x:c>
      <x:c r="AN24" s="12">
        <x:f>IF($B24="","",COUNTIF(G24:AK24,'Ayarlar'!$A$8)*'Ayarlar'!$D$8+COUNTIF(G24:AK24,'Ayarlar'!$A$9)*'Ayarlar'!$D$9+COUNTIF(G24:AK24,'Ayarlar'!$A$10)*'Ayarlar'!$D$10+COUNTIF(G24:AK24,'Ayarlar'!$A$11)*'Ayarlar'!$D$11+COUNTIF(G24:AK24,'Ayarlar'!$A$12)*'Ayarlar'!$D$12+COUNTIF(G24:AK24,'Ayarlar'!$A$13)*'Ayarlar'!$D$13+COUNTIF(G24:AK24,'Ayarlar'!$A$14)*'Ayarlar'!$D$14+COUNTIF(G24:AK24,'Ayarlar'!$A$15)*'Ayarlar'!$D$15)</x:f>
      </x:c>
      <x:c r="AO24" s="13">
        <x:f>IF($B24="","",F24*AN24)</x:f>
      </x:c>
      <x:c r="AP24" s="13">
        <x:f>IF($B24="","",IF('Ayarlar'!$B$3&gt;0,F24/'Ayarlar'!$B$3*'Ayarlar'!$B$4*AL24,0))</x:f>
      </x:c>
      <x:c r="AQ24" s="14">
        <x:f>IF($B24="","",AO24+AP24)</x:f>
      </x:c>
      <x:c r="AR24" s="7"/>
    </x:row>
    <x:row r="25" spans="1:44">
      <x:c r="A25" s="15">
        <x:v>20</x:v>
      </x:c>
      <x:c r="B25" s="15"/>
      <x:c r="C25" s="20"/>
      <x:c r="D25" s="15"/>
      <x:c r="E25" s="15"/>
      <x:c r="F25" s="18"/>
      <x:c r="G25" s="11"/>
      <x:c r="H25" s="11"/>
      <x:c r="I25" s="11"/>
      <x:c r="J25" s="11"/>
      <x:c r="K25" s="11"/>
      <x:c r="L25" s="11"/>
      <x:c r="M25" s="11"/>
      <x:c r="N25" s="11"/>
      <x:c r="O25" s="11"/>
      <x:c r="P25" s="11"/>
      <x:c r="Q25" s="11"/>
      <x:c r="R25" s="11"/>
      <x:c r="S25" s="11"/>
      <x:c r="T25" s="11"/>
      <x:c r="U25" s="11"/>
      <x:c r="V25" s="11"/>
      <x:c r="W25" s="11"/>
      <x:c r="X25" s="11"/>
      <x:c r="Y25" s="11"/>
      <x:c r="Z25" s="11"/>
      <x:c r="AA25" s="11"/>
      <x:c r="AB25" s="11"/>
      <x:c r="AC25" s="11"/>
      <x:c r="AD25" s="11"/>
      <x:c r="AE25" s="11"/>
      <x:c r="AF25" s="11"/>
      <x:c r="AG25" s="11"/>
      <x:c r="AH25" s="11"/>
      <x:c r="AI25" s="11"/>
      <x:c r="AJ25" s="11"/>
      <x:c r="AK25" s="11"/>
      <x:c r="AL25" s="7"/>
      <x:c r="AM25" s="12">
        <x:f>IF($B25="","",COUNTIF(G25:AK25,'Ayarlar'!$A$8)*'Ayarlar'!$C$8+COUNTIF(G25:AK25,'Ayarlar'!$A$9)*'Ayarlar'!$C$9+COUNTIF(G25:AK25,'Ayarlar'!$A$10)*'Ayarlar'!$C$10+COUNTIF(G25:AK25,'Ayarlar'!$A$11)*'Ayarlar'!$C$11+COUNTIF(G25:AK25,'Ayarlar'!$A$12)*'Ayarlar'!$C$12+COUNTIF(G25:AK25,'Ayarlar'!$A$13)*'Ayarlar'!$C$13+COUNTIF(G25:AK25,'Ayarlar'!$A$14)*'Ayarlar'!$C$14+COUNTIF(G25:AK25,'Ayarlar'!$A$15)*'Ayarlar'!$C$15)</x:f>
      </x:c>
      <x:c r="AN25" s="12">
        <x:f>IF($B25="","",COUNTIF(G25:AK25,'Ayarlar'!$A$8)*'Ayarlar'!$D$8+COUNTIF(G25:AK25,'Ayarlar'!$A$9)*'Ayarlar'!$D$9+COUNTIF(G25:AK25,'Ayarlar'!$A$10)*'Ayarlar'!$D$10+COUNTIF(G25:AK25,'Ayarlar'!$A$11)*'Ayarlar'!$D$11+COUNTIF(G25:AK25,'Ayarlar'!$A$12)*'Ayarlar'!$D$12+COUNTIF(G25:AK25,'Ayarlar'!$A$13)*'Ayarlar'!$D$13+COUNTIF(G25:AK25,'Ayarlar'!$A$14)*'Ayarlar'!$D$14+COUNTIF(G25:AK25,'Ayarlar'!$A$15)*'Ayarlar'!$D$15)</x:f>
      </x:c>
      <x:c r="AO25" s="13">
        <x:f>IF($B25="","",F25*AN25)</x:f>
      </x:c>
      <x:c r="AP25" s="13">
        <x:f>IF($B25="","",IF('Ayarlar'!$B$3&gt;0,F25/'Ayarlar'!$B$3*'Ayarlar'!$B$4*AL25,0))</x:f>
      </x:c>
      <x:c r="AQ25" s="14">
        <x:f>IF($B25="","",AO25+AP25)</x:f>
      </x:c>
      <x:c r="AR25" s="7"/>
    </x:row>
    <x:row r="26" spans="1:44">
      <x:c r="A26" s="7">
        <x:v>21</x:v>
      </x:c>
      <x:c r="B26" s="7"/>
      <x:c r="C26" s="19"/>
      <x:c r="D26" s="7"/>
      <x:c r="E26" s="7"/>
      <x:c r="F26" s="10"/>
      <x:c r="G26" s="11"/>
      <x:c r="H26" s="11"/>
      <x:c r="I26" s="11"/>
      <x:c r="J26" s="11"/>
      <x:c r="K26" s="11"/>
      <x:c r="L26" s="11"/>
      <x:c r="M26" s="11"/>
      <x:c r="N26" s="11"/>
      <x:c r="O26" s="11"/>
      <x:c r="P26" s="11"/>
      <x:c r="Q26" s="11"/>
      <x:c r="R26" s="11"/>
      <x:c r="S26" s="11"/>
      <x:c r="T26" s="11"/>
      <x:c r="U26" s="11"/>
      <x:c r="V26" s="11"/>
      <x:c r="W26" s="11"/>
      <x:c r="X26" s="11"/>
      <x:c r="Y26" s="11"/>
      <x:c r="Z26" s="11"/>
      <x:c r="AA26" s="11"/>
      <x:c r="AB26" s="11"/>
      <x:c r="AC26" s="11"/>
      <x:c r="AD26" s="11"/>
      <x:c r="AE26" s="11"/>
      <x:c r="AF26" s="11"/>
      <x:c r="AG26" s="11"/>
      <x:c r="AH26" s="11"/>
      <x:c r="AI26" s="11"/>
      <x:c r="AJ26" s="11"/>
      <x:c r="AK26" s="11"/>
      <x:c r="AL26" s="7"/>
      <x:c r="AM26" s="12">
        <x:f>IF($B26="","",COUNTIF(G26:AK26,'Ayarlar'!$A$8)*'Ayarlar'!$C$8+COUNTIF(G26:AK26,'Ayarlar'!$A$9)*'Ayarlar'!$C$9+COUNTIF(G26:AK26,'Ayarlar'!$A$10)*'Ayarlar'!$C$10+COUNTIF(G26:AK26,'Ayarlar'!$A$11)*'Ayarlar'!$C$11+COUNTIF(G26:AK26,'Ayarlar'!$A$12)*'Ayarlar'!$C$12+COUNTIF(G26:AK26,'Ayarlar'!$A$13)*'Ayarlar'!$C$13+COUNTIF(G26:AK26,'Ayarlar'!$A$14)*'Ayarlar'!$C$14+COUNTIF(G26:AK26,'Ayarlar'!$A$15)*'Ayarlar'!$C$15)</x:f>
      </x:c>
      <x:c r="AN26" s="12">
        <x:f>IF($B26="","",COUNTIF(G26:AK26,'Ayarlar'!$A$8)*'Ayarlar'!$D$8+COUNTIF(G26:AK26,'Ayarlar'!$A$9)*'Ayarlar'!$D$9+COUNTIF(G26:AK26,'Ayarlar'!$A$10)*'Ayarlar'!$D$10+COUNTIF(G26:AK26,'Ayarlar'!$A$11)*'Ayarlar'!$D$11+COUNTIF(G26:AK26,'Ayarlar'!$A$12)*'Ayarlar'!$D$12+COUNTIF(G26:AK26,'Ayarlar'!$A$13)*'Ayarlar'!$D$13+COUNTIF(G26:AK26,'Ayarlar'!$A$14)*'Ayarlar'!$D$14+COUNTIF(G26:AK26,'Ayarlar'!$A$15)*'Ayarlar'!$D$15)</x:f>
      </x:c>
      <x:c r="AO26" s="13">
        <x:f>IF($B26="","",F26*AN26)</x:f>
      </x:c>
      <x:c r="AP26" s="13">
        <x:f>IF($B26="","",IF('Ayarlar'!$B$3&gt;0,F26/'Ayarlar'!$B$3*'Ayarlar'!$B$4*AL26,0))</x:f>
      </x:c>
      <x:c r="AQ26" s="14">
        <x:f>IF($B26="","",AO26+AP26)</x:f>
      </x:c>
      <x:c r="AR26" s="7"/>
    </x:row>
    <x:row r="27" spans="1:44">
      <x:c r="A27" s="15">
        <x:v>22</x:v>
      </x:c>
      <x:c r="B27" s="15"/>
      <x:c r="C27" s="20"/>
      <x:c r="D27" s="15"/>
      <x:c r="E27" s="15"/>
      <x:c r="F27" s="18"/>
      <x:c r="G27" s="11"/>
      <x:c r="H27" s="11"/>
      <x:c r="I27" s="11"/>
      <x:c r="J27" s="11"/>
      <x:c r="K27" s="11"/>
      <x:c r="L27" s="11"/>
      <x:c r="M27" s="11"/>
      <x:c r="N27" s="11"/>
      <x:c r="O27" s="11"/>
      <x:c r="P27" s="11"/>
      <x:c r="Q27" s="11"/>
      <x:c r="R27" s="11"/>
      <x:c r="S27" s="11"/>
      <x:c r="T27" s="11"/>
      <x:c r="U27" s="11"/>
      <x:c r="V27" s="11"/>
      <x:c r="W27" s="11"/>
      <x:c r="X27" s="11"/>
      <x:c r="Y27" s="11"/>
      <x:c r="Z27" s="11"/>
      <x:c r="AA27" s="11"/>
      <x:c r="AB27" s="11"/>
      <x:c r="AC27" s="11"/>
      <x:c r="AD27" s="11"/>
      <x:c r="AE27" s="11"/>
      <x:c r="AF27" s="11"/>
      <x:c r="AG27" s="11"/>
      <x:c r="AH27" s="11"/>
      <x:c r="AI27" s="11"/>
      <x:c r="AJ27" s="11"/>
      <x:c r="AK27" s="11"/>
      <x:c r="AL27" s="7"/>
      <x:c r="AM27" s="12">
        <x:f>IF($B27="","",COUNTIF(G27:AK27,'Ayarlar'!$A$8)*'Ayarlar'!$C$8+COUNTIF(G27:AK27,'Ayarlar'!$A$9)*'Ayarlar'!$C$9+COUNTIF(G27:AK27,'Ayarlar'!$A$10)*'Ayarlar'!$C$10+COUNTIF(G27:AK27,'Ayarlar'!$A$11)*'Ayarlar'!$C$11+COUNTIF(G27:AK27,'Ayarlar'!$A$12)*'Ayarlar'!$C$12+COUNTIF(G27:AK27,'Ayarlar'!$A$13)*'Ayarlar'!$C$13+COUNTIF(G27:AK27,'Ayarlar'!$A$14)*'Ayarlar'!$C$14+COUNTIF(G27:AK27,'Ayarlar'!$A$15)*'Ayarlar'!$C$15)</x:f>
      </x:c>
      <x:c r="AN27" s="12">
        <x:f>IF($B27="","",COUNTIF(G27:AK27,'Ayarlar'!$A$8)*'Ayarlar'!$D$8+COUNTIF(G27:AK27,'Ayarlar'!$A$9)*'Ayarlar'!$D$9+COUNTIF(G27:AK27,'Ayarlar'!$A$10)*'Ayarlar'!$D$10+COUNTIF(G27:AK27,'Ayarlar'!$A$11)*'Ayarlar'!$D$11+COUNTIF(G27:AK27,'Ayarlar'!$A$12)*'Ayarlar'!$D$12+COUNTIF(G27:AK27,'Ayarlar'!$A$13)*'Ayarlar'!$D$13+COUNTIF(G27:AK27,'Ayarlar'!$A$14)*'Ayarlar'!$D$14+COUNTIF(G27:AK27,'Ayarlar'!$A$15)*'Ayarlar'!$D$15)</x:f>
      </x:c>
      <x:c r="AO27" s="13">
        <x:f>IF($B27="","",F27*AN27)</x:f>
      </x:c>
      <x:c r="AP27" s="13">
        <x:f>IF($B27="","",IF('Ayarlar'!$B$3&gt;0,F27/'Ayarlar'!$B$3*'Ayarlar'!$B$4*AL27,0))</x:f>
      </x:c>
      <x:c r="AQ27" s="14">
        <x:f>IF($B27="","",AO27+AP27)</x:f>
      </x:c>
      <x:c r="AR27" s="7"/>
    </x:row>
    <x:row r="28" spans="1:44">
      <x:c r="A28" s="7">
        <x:v>23</x:v>
      </x:c>
      <x:c r="B28" s="7"/>
      <x:c r="C28" s="19"/>
      <x:c r="D28" s="7"/>
      <x:c r="E28" s="7"/>
      <x:c r="F28" s="10"/>
      <x:c r="G28" s="11"/>
      <x:c r="H28" s="11"/>
      <x:c r="I28" s="11"/>
      <x:c r="J28" s="11"/>
      <x:c r="K28" s="11"/>
      <x:c r="L28" s="11"/>
      <x:c r="M28" s="11"/>
      <x:c r="N28" s="11"/>
      <x:c r="O28" s="11"/>
      <x:c r="P28" s="11"/>
      <x:c r="Q28" s="11"/>
      <x:c r="R28" s="11"/>
      <x:c r="S28" s="11"/>
      <x:c r="T28" s="11"/>
      <x:c r="U28" s="11"/>
      <x:c r="V28" s="11"/>
      <x:c r="W28" s="11"/>
      <x:c r="X28" s="11"/>
      <x:c r="Y28" s="11"/>
      <x:c r="Z28" s="11"/>
      <x:c r="AA28" s="11"/>
      <x:c r="AB28" s="11"/>
      <x:c r="AC28" s="11"/>
      <x:c r="AD28" s="11"/>
      <x:c r="AE28" s="11"/>
      <x:c r="AF28" s="11"/>
      <x:c r="AG28" s="11"/>
      <x:c r="AH28" s="11"/>
      <x:c r="AI28" s="11"/>
      <x:c r="AJ28" s="11"/>
      <x:c r="AK28" s="11"/>
      <x:c r="AL28" s="7"/>
      <x:c r="AM28" s="12">
        <x:f>IF($B28="","",COUNTIF(G28:AK28,'Ayarlar'!$A$8)*'Ayarlar'!$C$8+COUNTIF(G28:AK28,'Ayarlar'!$A$9)*'Ayarlar'!$C$9+COUNTIF(G28:AK28,'Ayarlar'!$A$10)*'Ayarlar'!$C$10+COUNTIF(G28:AK28,'Ayarlar'!$A$11)*'Ayarlar'!$C$11+COUNTIF(G28:AK28,'Ayarlar'!$A$12)*'Ayarlar'!$C$12+COUNTIF(G28:AK28,'Ayarlar'!$A$13)*'Ayarlar'!$C$13+COUNTIF(G28:AK28,'Ayarlar'!$A$14)*'Ayarlar'!$C$14+COUNTIF(G28:AK28,'Ayarlar'!$A$15)*'Ayarlar'!$C$15)</x:f>
      </x:c>
      <x:c r="AN28" s="12">
        <x:f>IF($B28="","",COUNTIF(G28:AK28,'Ayarlar'!$A$8)*'Ayarlar'!$D$8+COUNTIF(G28:AK28,'Ayarlar'!$A$9)*'Ayarlar'!$D$9+COUNTIF(G28:AK28,'Ayarlar'!$A$10)*'Ayarlar'!$D$10+COUNTIF(G28:AK28,'Ayarlar'!$A$11)*'Ayarlar'!$D$11+COUNTIF(G28:AK28,'Ayarlar'!$A$12)*'Ayarlar'!$D$12+COUNTIF(G28:AK28,'Ayarlar'!$A$13)*'Ayarlar'!$D$13+COUNTIF(G28:AK28,'Ayarlar'!$A$14)*'Ayarlar'!$D$14+COUNTIF(G28:AK28,'Ayarlar'!$A$15)*'Ayarlar'!$D$15)</x:f>
      </x:c>
      <x:c r="AO28" s="13">
        <x:f>IF($B28="","",F28*AN28)</x:f>
      </x:c>
      <x:c r="AP28" s="13">
        <x:f>IF($B28="","",IF('Ayarlar'!$B$3&gt;0,F28/'Ayarlar'!$B$3*'Ayarlar'!$B$4*AL28,0))</x:f>
      </x:c>
      <x:c r="AQ28" s="14">
        <x:f>IF($B28="","",AO28+AP28)</x:f>
      </x:c>
      <x:c r="AR28" s="7"/>
    </x:row>
    <x:row r="29" spans="1:44">
      <x:c r="A29" s="15">
        <x:v>24</x:v>
      </x:c>
      <x:c r="B29" s="15"/>
      <x:c r="C29" s="20"/>
      <x:c r="D29" s="15"/>
      <x:c r="E29" s="15"/>
      <x:c r="F29" s="18"/>
      <x:c r="G29" s="11"/>
      <x:c r="H29" s="11"/>
      <x:c r="I29" s="11"/>
      <x:c r="J29" s="11"/>
      <x:c r="K29" s="11"/>
      <x:c r="L29" s="11"/>
      <x:c r="M29" s="11"/>
      <x:c r="N29" s="11"/>
      <x:c r="O29" s="11"/>
      <x:c r="P29" s="11"/>
      <x:c r="Q29" s="11"/>
      <x:c r="R29" s="11"/>
      <x:c r="S29" s="11"/>
      <x:c r="T29" s="11"/>
      <x:c r="U29" s="11"/>
      <x:c r="V29" s="11"/>
      <x:c r="W29" s="11"/>
      <x:c r="X29" s="11"/>
      <x:c r="Y29" s="11"/>
      <x:c r="Z29" s="11"/>
      <x:c r="AA29" s="11"/>
      <x:c r="AB29" s="11"/>
      <x:c r="AC29" s="11"/>
      <x:c r="AD29" s="11"/>
      <x:c r="AE29" s="11"/>
      <x:c r="AF29" s="11"/>
      <x:c r="AG29" s="11"/>
      <x:c r="AH29" s="11"/>
      <x:c r="AI29" s="11"/>
      <x:c r="AJ29" s="11"/>
      <x:c r="AK29" s="11"/>
      <x:c r="AL29" s="7"/>
      <x:c r="AM29" s="12">
        <x:f>IF($B29="","",COUNTIF(G29:AK29,'Ayarlar'!$A$8)*'Ayarlar'!$C$8+COUNTIF(G29:AK29,'Ayarlar'!$A$9)*'Ayarlar'!$C$9+COUNTIF(G29:AK29,'Ayarlar'!$A$10)*'Ayarlar'!$C$10+COUNTIF(G29:AK29,'Ayarlar'!$A$11)*'Ayarlar'!$C$11+COUNTIF(G29:AK29,'Ayarlar'!$A$12)*'Ayarlar'!$C$12+COUNTIF(G29:AK29,'Ayarlar'!$A$13)*'Ayarlar'!$C$13+COUNTIF(G29:AK29,'Ayarlar'!$A$14)*'Ayarlar'!$C$14+COUNTIF(G29:AK29,'Ayarlar'!$A$15)*'Ayarlar'!$C$15)</x:f>
      </x:c>
      <x:c r="AN29" s="12">
        <x:f>IF($B29="","",COUNTIF(G29:AK29,'Ayarlar'!$A$8)*'Ayarlar'!$D$8+COUNTIF(G29:AK29,'Ayarlar'!$A$9)*'Ayarlar'!$D$9+COUNTIF(G29:AK29,'Ayarlar'!$A$10)*'Ayarlar'!$D$10+COUNTIF(G29:AK29,'Ayarlar'!$A$11)*'Ayarlar'!$D$11+COUNTIF(G29:AK29,'Ayarlar'!$A$12)*'Ayarlar'!$D$12+COUNTIF(G29:AK29,'Ayarlar'!$A$13)*'Ayarlar'!$D$13+COUNTIF(G29:AK29,'Ayarlar'!$A$14)*'Ayarlar'!$D$14+COUNTIF(G29:AK29,'Ayarlar'!$A$15)*'Ayarlar'!$D$15)</x:f>
      </x:c>
      <x:c r="AO29" s="13">
        <x:f>IF($B29="","",F29*AN29)</x:f>
      </x:c>
      <x:c r="AP29" s="13">
        <x:f>IF($B29="","",IF('Ayarlar'!$B$3&gt;0,F29/'Ayarlar'!$B$3*'Ayarlar'!$B$4*AL29,0))</x:f>
      </x:c>
      <x:c r="AQ29" s="14">
        <x:f>IF($B29="","",AO29+AP29)</x:f>
      </x:c>
      <x:c r="AR29" s="7"/>
    </x:row>
    <x:row r="30" spans="1:44">
      <x:c r="A30" s="7">
        <x:v>25</x:v>
      </x:c>
      <x:c r="B30" s="7"/>
      <x:c r="C30" s="19"/>
      <x:c r="D30" s="7"/>
      <x:c r="E30" s="7"/>
      <x:c r="F30" s="10"/>
      <x:c r="G30" s="11"/>
      <x:c r="H30" s="11"/>
      <x:c r="I30" s="11"/>
      <x:c r="J30" s="11"/>
      <x:c r="K30" s="11"/>
      <x:c r="L30" s="11"/>
      <x:c r="M30" s="11"/>
      <x:c r="N30" s="11"/>
      <x:c r="O30" s="11"/>
      <x:c r="P30" s="11"/>
      <x:c r="Q30" s="11"/>
      <x:c r="R30" s="11"/>
      <x:c r="S30" s="11"/>
      <x:c r="T30" s="11"/>
      <x:c r="U30" s="11"/>
      <x:c r="V30" s="11"/>
      <x:c r="W30" s="11"/>
      <x:c r="X30" s="11"/>
      <x:c r="Y30" s="11"/>
      <x:c r="Z30" s="11"/>
      <x:c r="AA30" s="11"/>
      <x:c r="AB30" s="11"/>
      <x:c r="AC30" s="11"/>
      <x:c r="AD30" s="11"/>
      <x:c r="AE30" s="11"/>
      <x:c r="AF30" s="11"/>
      <x:c r="AG30" s="11"/>
      <x:c r="AH30" s="11"/>
      <x:c r="AI30" s="11"/>
      <x:c r="AJ30" s="11"/>
      <x:c r="AK30" s="11"/>
      <x:c r="AL30" s="7"/>
      <x:c r="AM30" s="12">
        <x:f>IF($B30="","",COUNTIF(G30:AK30,'Ayarlar'!$A$8)*'Ayarlar'!$C$8+COUNTIF(G30:AK30,'Ayarlar'!$A$9)*'Ayarlar'!$C$9+COUNTIF(G30:AK30,'Ayarlar'!$A$10)*'Ayarlar'!$C$10+COUNTIF(G30:AK30,'Ayarlar'!$A$11)*'Ayarlar'!$C$11+COUNTIF(G30:AK30,'Ayarlar'!$A$12)*'Ayarlar'!$C$12+COUNTIF(G30:AK30,'Ayarlar'!$A$13)*'Ayarlar'!$C$13+COUNTIF(G30:AK30,'Ayarlar'!$A$14)*'Ayarlar'!$C$14+COUNTIF(G30:AK30,'Ayarlar'!$A$15)*'Ayarlar'!$C$15)</x:f>
      </x:c>
      <x:c r="AN30" s="12">
        <x:f>IF($B30="","",COUNTIF(G30:AK30,'Ayarlar'!$A$8)*'Ayarlar'!$D$8+COUNTIF(G30:AK30,'Ayarlar'!$A$9)*'Ayarlar'!$D$9+COUNTIF(G30:AK30,'Ayarlar'!$A$10)*'Ayarlar'!$D$10+COUNTIF(G30:AK30,'Ayarlar'!$A$11)*'Ayarlar'!$D$11+COUNTIF(G30:AK30,'Ayarlar'!$A$12)*'Ayarlar'!$D$12+COUNTIF(G30:AK30,'Ayarlar'!$A$13)*'Ayarlar'!$D$13+COUNTIF(G30:AK30,'Ayarlar'!$A$14)*'Ayarlar'!$D$14+COUNTIF(G30:AK30,'Ayarlar'!$A$15)*'Ayarlar'!$D$15)</x:f>
      </x:c>
      <x:c r="AO30" s="13">
        <x:f>IF($B30="","",F30*AN30)</x:f>
      </x:c>
      <x:c r="AP30" s="13">
        <x:f>IF($B30="","",IF('Ayarlar'!$B$3&gt;0,F30/'Ayarlar'!$B$3*'Ayarlar'!$B$4*AL30,0))</x:f>
      </x:c>
      <x:c r="AQ30" s="14">
        <x:f>IF($B30="","",AO30+AP30)</x:f>
      </x:c>
      <x:c r="AR30" s="7"/>
    </x:row>
    <x:row r="31" spans="1:44">
      <x:c r="A31" s="15">
        <x:v>26</x:v>
      </x:c>
      <x:c r="B31" s="15"/>
      <x:c r="C31" s="20"/>
      <x:c r="D31" s="15"/>
      <x:c r="E31" s="15"/>
      <x:c r="F31" s="18"/>
      <x:c r="G31" s="11"/>
      <x:c r="H31" s="11"/>
      <x:c r="I31" s="11"/>
      <x:c r="J31" s="11"/>
      <x:c r="K31" s="11"/>
      <x:c r="L31" s="11"/>
      <x:c r="M31" s="11"/>
      <x:c r="N31" s="11"/>
      <x:c r="O31" s="11"/>
      <x:c r="P31" s="11"/>
      <x:c r="Q31" s="11"/>
      <x:c r="R31" s="11"/>
      <x:c r="S31" s="11"/>
      <x:c r="T31" s="11"/>
      <x:c r="U31" s="11"/>
      <x:c r="V31" s="11"/>
      <x:c r="W31" s="11"/>
      <x:c r="X31" s="11"/>
      <x:c r="Y31" s="11"/>
      <x:c r="Z31" s="11"/>
      <x:c r="AA31" s="11"/>
      <x:c r="AB31" s="11"/>
      <x:c r="AC31" s="11"/>
      <x:c r="AD31" s="11"/>
      <x:c r="AE31" s="11"/>
      <x:c r="AF31" s="11"/>
      <x:c r="AG31" s="11"/>
      <x:c r="AH31" s="11"/>
      <x:c r="AI31" s="11"/>
      <x:c r="AJ31" s="11"/>
      <x:c r="AK31" s="11"/>
      <x:c r="AL31" s="7"/>
      <x:c r="AM31" s="12">
        <x:f>IF($B31="","",COUNTIF(G31:AK31,'Ayarlar'!$A$8)*'Ayarlar'!$C$8+COUNTIF(G31:AK31,'Ayarlar'!$A$9)*'Ayarlar'!$C$9+COUNTIF(G31:AK31,'Ayarlar'!$A$10)*'Ayarlar'!$C$10+COUNTIF(G31:AK31,'Ayarlar'!$A$11)*'Ayarlar'!$C$11+COUNTIF(G31:AK31,'Ayarlar'!$A$12)*'Ayarlar'!$C$12+COUNTIF(G31:AK31,'Ayarlar'!$A$13)*'Ayarlar'!$C$13+COUNTIF(G31:AK31,'Ayarlar'!$A$14)*'Ayarlar'!$C$14+COUNTIF(G31:AK31,'Ayarlar'!$A$15)*'Ayarlar'!$C$15)</x:f>
      </x:c>
      <x:c r="AN31" s="12">
        <x:f>IF($B31="","",COUNTIF(G31:AK31,'Ayarlar'!$A$8)*'Ayarlar'!$D$8+COUNTIF(G31:AK31,'Ayarlar'!$A$9)*'Ayarlar'!$D$9+COUNTIF(G31:AK31,'Ayarlar'!$A$10)*'Ayarlar'!$D$10+COUNTIF(G31:AK31,'Ayarlar'!$A$11)*'Ayarlar'!$D$11+COUNTIF(G31:AK31,'Ayarlar'!$A$12)*'Ayarlar'!$D$12+COUNTIF(G31:AK31,'Ayarlar'!$A$13)*'Ayarlar'!$D$13+COUNTIF(G31:AK31,'Ayarlar'!$A$14)*'Ayarlar'!$D$14+COUNTIF(G31:AK31,'Ayarlar'!$A$15)*'Ayarlar'!$D$15)</x:f>
      </x:c>
      <x:c r="AO31" s="13">
        <x:f>IF($B31="","",F31*AN31)</x:f>
      </x:c>
      <x:c r="AP31" s="13">
        <x:f>IF($B31="","",IF('Ayarlar'!$B$3&gt;0,F31/'Ayarlar'!$B$3*'Ayarlar'!$B$4*AL31,0))</x:f>
      </x:c>
      <x:c r="AQ31" s="14">
        <x:f>IF($B31="","",AO31+AP31)</x:f>
      </x:c>
      <x:c r="AR31" s="7"/>
    </x:row>
    <x:row r="32" spans="1:44">
      <x:c r="A32" s="7">
        <x:v>27</x:v>
      </x:c>
      <x:c r="B32" s="7"/>
      <x:c r="C32" s="19"/>
      <x:c r="D32" s="7"/>
      <x:c r="E32" s="7"/>
      <x:c r="F32" s="10"/>
      <x:c r="G32" s="11"/>
      <x:c r="H32" s="11"/>
      <x:c r="I32" s="11"/>
      <x:c r="J32" s="11"/>
      <x:c r="K32" s="11"/>
      <x:c r="L32" s="11"/>
      <x:c r="M32" s="11"/>
      <x:c r="N32" s="11"/>
      <x:c r="O32" s="11"/>
      <x:c r="P32" s="11"/>
      <x:c r="Q32" s="11"/>
      <x:c r="R32" s="11"/>
      <x:c r="S32" s="11"/>
      <x:c r="T32" s="11"/>
      <x:c r="U32" s="11"/>
      <x:c r="V32" s="11"/>
      <x:c r="W32" s="11"/>
      <x:c r="X32" s="11"/>
      <x:c r="Y32" s="11"/>
      <x:c r="Z32" s="11"/>
      <x:c r="AA32" s="11"/>
      <x:c r="AB32" s="11"/>
      <x:c r="AC32" s="11"/>
      <x:c r="AD32" s="11"/>
      <x:c r="AE32" s="11"/>
      <x:c r="AF32" s="11"/>
      <x:c r="AG32" s="11"/>
      <x:c r="AH32" s="11"/>
      <x:c r="AI32" s="11"/>
      <x:c r="AJ32" s="11"/>
      <x:c r="AK32" s="11"/>
      <x:c r="AL32" s="7"/>
      <x:c r="AM32" s="12">
        <x:f>IF($B32="","",COUNTIF(G32:AK32,'Ayarlar'!$A$8)*'Ayarlar'!$C$8+COUNTIF(G32:AK32,'Ayarlar'!$A$9)*'Ayarlar'!$C$9+COUNTIF(G32:AK32,'Ayarlar'!$A$10)*'Ayarlar'!$C$10+COUNTIF(G32:AK32,'Ayarlar'!$A$11)*'Ayarlar'!$C$11+COUNTIF(G32:AK32,'Ayarlar'!$A$12)*'Ayarlar'!$C$12+COUNTIF(G32:AK32,'Ayarlar'!$A$13)*'Ayarlar'!$C$13+COUNTIF(G32:AK32,'Ayarlar'!$A$14)*'Ayarlar'!$C$14+COUNTIF(G32:AK32,'Ayarlar'!$A$15)*'Ayarlar'!$C$15)</x:f>
      </x:c>
      <x:c r="AN32" s="12">
        <x:f>IF($B32="","",COUNTIF(G32:AK32,'Ayarlar'!$A$8)*'Ayarlar'!$D$8+COUNTIF(G32:AK32,'Ayarlar'!$A$9)*'Ayarlar'!$D$9+COUNTIF(G32:AK32,'Ayarlar'!$A$10)*'Ayarlar'!$D$10+COUNTIF(G32:AK32,'Ayarlar'!$A$11)*'Ayarlar'!$D$11+COUNTIF(G32:AK32,'Ayarlar'!$A$12)*'Ayarlar'!$D$12+COUNTIF(G32:AK32,'Ayarlar'!$A$13)*'Ayarlar'!$D$13+COUNTIF(G32:AK32,'Ayarlar'!$A$14)*'Ayarlar'!$D$14+COUNTIF(G32:AK32,'Ayarlar'!$A$15)*'Ayarlar'!$D$15)</x:f>
      </x:c>
      <x:c r="AO32" s="13">
        <x:f>IF($B32="","",F32*AN32)</x:f>
      </x:c>
      <x:c r="AP32" s="13">
        <x:f>IF($B32="","",IF('Ayarlar'!$B$3&gt;0,F32/'Ayarlar'!$B$3*'Ayarlar'!$B$4*AL32,0))</x:f>
      </x:c>
      <x:c r="AQ32" s="14">
        <x:f>IF($B32="","",AO32+AP32)</x:f>
      </x:c>
      <x:c r="AR32" s="7"/>
    </x:row>
    <x:row r="33" spans="1:44">
      <x:c r="A33" s="15">
        <x:v>28</x:v>
      </x:c>
      <x:c r="B33" s="15"/>
      <x:c r="C33" s="20"/>
      <x:c r="D33" s="15"/>
      <x:c r="E33" s="15"/>
      <x:c r="F33" s="18"/>
      <x:c r="G33" s="11"/>
      <x:c r="H33" s="11"/>
      <x:c r="I33" s="11"/>
      <x:c r="J33" s="11"/>
      <x:c r="K33" s="11"/>
      <x:c r="L33" s="11"/>
      <x:c r="M33" s="11"/>
      <x:c r="N33" s="11"/>
      <x:c r="O33" s="11"/>
      <x:c r="P33" s="11"/>
      <x:c r="Q33" s="11"/>
      <x:c r="R33" s="11"/>
      <x:c r="S33" s="11"/>
      <x:c r="T33" s="11"/>
      <x:c r="U33" s="11"/>
      <x:c r="V33" s="11"/>
      <x:c r="W33" s="11"/>
      <x:c r="X33" s="11"/>
      <x:c r="Y33" s="11"/>
      <x:c r="Z33" s="11"/>
      <x:c r="AA33" s="11"/>
      <x:c r="AB33" s="11"/>
      <x:c r="AC33" s="11"/>
      <x:c r="AD33" s="11"/>
      <x:c r="AE33" s="11"/>
      <x:c r="AF33" s="11"/>
      <x:c r="AG33" s="11"/>
      <x:c r="AH33" s="11"/>
      <x:c r="AI33" s="11"/>
      <x:c r="AJ33" s="11"/>
      <x:c r="AK33" s="11"/>
      <x:c r="AL33" s="7"/>
      <x:c r="AM33" s="12">
        <x:f>IF($B33="","",COUNTIF(G33:AK33,'Ayarlar'!$A$8)*'Ayarlar'!$C$8+COUNTIF(G33:AK33,'Ayarlar'!$A$9)*'Ayarlar'!$C$9+COUNTIF(G33:AK33,'Ayarlar'!$A$10)*'Ayarlar'!$C$10+COUNTIF(G33:AK33,'Ayarlar'!$A$11)*'Ayarlar'!$C$11+COUNTIF(G33:AK33,'Ayarlar'!$A$12)*'Ayarlar'!$C$12+COUNTIF(G33:AK33,'Ayarlar'!$A$13)*'Ayarlar'!$C$13+COUNTIF(G33:AK33,'Ayarlar'!$A$14)*'Ayarlar'!$C$14+COUNTIF(G33:AK33,'Ayarlar'!$A$15)*'Ayarlar'!$C$15)</x:f>
      </x:c>
      <x:c r="AN33" s="12">
        <x:f>IF($B33="","",COUNTIF(G33:AK33,'Ayarlar'!$A$8)*'Ayarlar'!$D$8+COUNTIF(G33:AK33,'Ayarlar'!$A$9)*'Ayarlar'!$D$9+COUNTIF(G33:AK33,'Ayarlar'!$A$10)*'Ayarlar'!$D$10+COUNTIF(G33:AK33,'Ayarlar'!$A$11)*'Ayarlar'!$D$11+COUNTIF(G33:AK33,'Ayarlar'!$A$12)*'Ayarlar'!$D$12+COUNTIF(G33:AK33,'Ayarlar'!$A$13)*'Ayarlar'!$D$13+COUNTIF(G33:AK33,'Ayarlar'!$A$14)*'Ayarlar'!$D$14+COUNTIF(G33:AK33,'Ayarlar'!$A$15)*'Ayarlar'!$D$15)</x:f>
      </x:c>
      <x:c r="AO33" s="13">
        <x:f>IF($B33="","",F33*AN33)</x:f>
      </x:c>
      <x:c r="AP33" s="13">
        <x:f>IF($B33="","",IF('Ayarlar'!$B$3&gt;0,F33/'Ayarlar'!$B$3*'Ayarlar'!$B$4*AL33,0))</x:f>
      </x:c>
      <x:c r="AQ33" s="14">
        <x:f>IF($B33="","",AO33+AP33)</x:f>
      </x:c>
      <x:c r="AR33" s="7"/>
    </x:row>
    <x:row r="34" spans="1:44">
      <x:c r="A34" s="7">
        <x:v>29</x:v>
      </x:c>
      <x:c r="B34" s="7"/>
      <x:c r="C34" s="19"/>
      <x:c r="D34" s="7"/>
      <x:c r="E34" s="7"/>
      <x:c r="F34" s="10"/>
      <x:c r="G34" s="11"/>
      <x:c r="H34" s="11"/>
      <x:c r="I34" s="11"/>
      <x:c r="J34" s="11"/>
      <x:c r="K34" s="11"/>
      <x:c r="L34" s="11"/>
      <x:c r="M34" s="11"/>
      <x:c r="N34" s="11"/>
      <x:c r="O34" s="11"/>
      <x:c r="P34" s="11"/>
      <x:c r="Q34" s="11"/>
      <x:c r="R34" s="11"/>
      <x:c r="S34" s="11"/>
      <x:c r="T34" s="11"/>
      <x:c r="U34" s="11"/>
      <x:c r="V34" s="11"/>
      <x:c r="W34" s="11"/>
      <x:c r="X34" s="11"/>
      <x:c r="Y34" s="11"/>
      <x:c r="Z34" s="11"/>
      <x:c r="AA34" s="11"/>
      <x:c r="AB34" s="11"/>
      <x:c r="AC34" s="11"/>
      <x:c r="AD34" s="11"/>
      <x:c r="AE34" s="11"/>
      <x:c r="AF34" s="11"/>
      <x:c r="AG34" s="11"/>
      <x:c r="AH34" s="11"/>
      <x:c r="AI34" s="11"/>
      <x:c r="AJ34" s="11"/>
      <x:c r="AK34" s="11"/>
      <x:c r="AL34" s="7"/>
      <x:c r="AM34" s="12">
        <x:f>IF($B34="","",COUNTIF(G34:AK34,'Ayarlar'!$A$8)*'Ayarlar'!$C$8+COUNTIF(G34:AK34,'Ayarlar'!$A$9)*'Ayarlar'!$C$9+COUNTIF(G34:AK34,'Ayarlar'!$A$10)*'Ayarlar'!$C$10+COUNTIF(G34:AK34,'Ayarlar'!$A$11)*'Ayarlar'!$C$11+COUNTIF(G34:AK34,'Ayarlar'!$A$12)*'Ayarlar'!$C$12+COUNTIF(G34:AK34,'Ayarlar'!$A$13)*'Ayarlar'!$C$13+COUNTIF(G34:AK34,'Ayarlar'!$A$14)*'Ayarlar'!$C$14+COUNTIF(G34:AK34,'Ayarlar'!$A$15)*'Ayarlar'!$C$15)</x:f>
      </x:c>
      <x:c r="AN34" s="12">
        <x:f>IF($B34="","",COUNTIF(G34:AK34,'Ayarlar'!$A$8)*'Ayarlar'!$D$8+COUNTIF(G34:AK34,'Ayarlar'!$A$9)*'Ayarlar'!$D$9+COUNTIF(G34:AK34,'Ayarlar'!$A$10)*'Ayarlar'!$D$10+COUNTIF(G34:AK34,'Ayarlar'!$A$11)*'Ayarlar'!$D$11+COUNTIF(G34:AK34,'Ayarlar'!$A$12)*'Ayarlar'!$D$12+COUNTIF(G34:AK34,'Ayarlar'!$A$13)*'Ayarlar'!$D$13+COUNTIF(G34:AK34,'Ayarlar'!$A$14)*'Ayarlar'!$D$14+COUNTIF(G34:AK34,'Ayarlar'!$A$15)*'Ayarlar'!$D$15)</x:f>
      </x:c>
      <x:c r="AO34" s="13">
        <x:f>IF($B34="","",F34*AN34)</x:f>
      </x:c>
      <x:c r="AP34" s="13">
        <x:f>IF($B34="","",IF('Ayarlar'!$B$3&gt;0,F34/'Ayarlar'!$B$3*'Ayarlar'!$B$4*AL34,0))</x:f>
      </x:c>
      <x:c r="AQ34" s="14">
        <x:f>IF($B34="","",AO34+AP34)</x:f>
      </x:c>
      <x:c r="AR34" s="7"/>
    </x:row>
    <x:row r="35" spans="1:44">
      <x:c r="A35" s="15">
        <x:v>30</x:v>
      </x:c>
      <x:c r="B35" s="15"/>
      <x:c r="C35" s="20"/>
      <x:c r="D35" s="15"/>
      <x:c r="E35" s="15"/>
      <x:c r="F35" s="18"/>
      <x:c r="G35" s="11"/>
      <x:c r="H35" s="11"/>
      <x:c r="I35" s="11"/>
      <x:c r="J35" s="11"/>
      <x:c r="K35" s="11"/>
      <x:c r="L35" s="11"/>
      <x:c r="M35" s="11"/>
      <x:c r="N35" s="11"/>
      <x:c r="O35" s="11"/>
      <x:c r="P35" s="11"/>
      <x:c r="Q35" s="11"/>
      <x:c r="R35" s="11"/>
      <x:c r="S35" s="11"/>
      <x:c r="T35" s="11"/>
      <x:c r="U35" s="11"/>
      <x:c r="V35" s="11"/>
      <x:c r="W35" s="11"/>
      <x:c r="X35" s="11"/>
      <x:c r="Y35" s="11"/>
      <x:c r="Z35" s="11"/>
      <x:c r="AA35" s="11"/>
      <x:c r="AB35" s="11"/>
      <x:c r="AC35" s="11"/>
      <x:c r="AD35" s="11"/>
      <x:c r="AE35" s="11"/>
      <x:c r="AF35" s="11"/>
      <x:c r="AG35" s="11"/>
      <x:c r="AH35" s="11"/>
      <x:c r="AI35" s="11"/>
      <x:c r="AJ35" s="11"/>
      <x:c r="AK35" s="11"/>
      <x:c r="AL35" s="7"/>
      <x:c r="AM35" s="12">
        <x:f>IF($B35="","",COUNTIF(G35:AK35,'Ayarlar'!$A$8)*'Ayarlar'!$C$8+COUNTIF(G35:AK35,'Ayarlar'!$A$9)*'Ayarlar'!$C$9+COUNTIF(G35:AK35,'Ayarlar'!$A$10)*'Ayarlar'!$C$10+COUNTIF(G35:AK35,'Ayarlar'!$A$11)*'Ayarlar'!$C$11+COUNTIF(G35:AK35,'Ayarlar'!$A$12)*'Ayarlar'!$C$12+COUNTIF(G35:AK35,'Ayarlar'!$A$13)*'Ayarlar'!$C$13+COUNTIF(G35:AK35,'Ayarlar'!$A$14)*'Ayarlar'!$C$14+COUNTIF(G35:AK35,'Ayarlar'!$A$15)*'Ayarlar'!$C$15)</x:f>
      </x:c>
      <x:c r="AN35" s="12">
        <x:f>IF($B35="","",COUNTIF(G35:AK35,'Ayarlar'!$A$8)*'Ayarlar'!$D$8+COUNTIF(G35:AK35,'Ayarlar'!$A$9)*'Ayarlar'!$D$9+COUNTIF(G35:AK35,'Ayarlar'!$A$10)*'Ayarlar'!$D$10+COUNTIF(G35:AK35,'Ayarlar'!$A$11)*'Ayarlar'!$D$11+COUNTIF(G35:AK35,'Ayarlar'!$A$12)*'Ayarlar'!$D$12+COUNTIF(G35:AK35,'Ayarlar'!$A$13)*'Ayarlar'!$D$13+COUNTIF(G35:AK35,'Ayarlar'!$A$14)*'Ayarlar'!$D$14+COUNTIF(G35:AK35,'Ayarlar'!$A$15)*'Ayarlar'!$D$15)</x:f>
      </x:c>
      <x:c r="AO35" s="13">
        <x:f>IF($B35="","",F35*AN35)</x:f>
      </x:c>
      <x:c r="AP35" s="13">
        <x:f>IF($B35="","",IF('Ayarlar'!$B$3&gt;0,F35/'Ayarlar'!$B$3*'Ayarlar'!$B$4*AL35,0))</x:f>
      </x:c>
      <x:c r="AQ35" s="14">
        <x:f>IF($B35="","",AO35+AP35)</x:f>
      </x:c>
      <x:c r="AR35" s="7"/>
    </x:row>
    <x:row r="36" spans="1:44">
      <x:c r="A36" s="21"/>
      <x:c r="B36" s="21" t="s">
        <x:v>58</x:v>
      </x:c>
      <x:c r="C36" s="21"/>
      <x:c r="D36" s="21"/>
      <x:c r="E36" s="21"/>
      <x:c r="F36" s="14"/>
      <x:c r="G36" s="21"/>
      <x:c r="H36" s="21"/>
      <x:c r="I36" s="21"/>
      <x:c r="J36" s="21"/>
      <x:c r="K36" s="21"/>
      <x:c r="L36" s="21"/>
      <x:c r="M36" s="21"/>
      <x:c r="N36" s="21"/>
      <x:c r="O36" s="21"/>
      <x:c r="P36" s="21"/>
      <x:c r="Q36" s="21"/>
      <x:c r="R36" s="21"/>
      <x:c r="S36" s="21"/>
      <x:c r="T36" s="21"/>
      <x:c r="U36" s="21"/>
      <x:c r="V36" s="21"/>
      <x:c r="W36" s="21"/>
      <x:c r="X36" s="21"/>
      <x:c r="Y36" s="21"/>
      <x:c r="Z36" s="21"/>
      <x:c r="AA36" s="21"/>
      <x:c r="AB36" s="21"/>
      <x:c r="AC36" s="21"/>
      <x:c r="AD36" s="21"/>
      <x:c r="AE36" s="21"/>
      <x:c r="AF36" s="21"/>
      <x:c r="AG36" s="21"/>
      <x:c r="AH36" s="21"/>
      <x:c r="AI36" s="21"/>
      <x:c r="AJ36" s="21"/>
      <x:c r="AK36" s="21"/>
      <x:c r="AL36" s="21">
        <x:f>SUM(AL6:AL35)</x:f>
      </x:c>
      <x:c r="AM36" s="21">
        <x:f>SUM(AM6:AM35)</x:f>
      </x:c>
      <x:c r="AN36" s="21">
        <x:f>SUM(AN6:AN35)</x:f>
      </x:c>
      <x:c r="AO36" s="14">
        <x:f>SUM(AO6:AO35)</x:f>
      </x:c>
      <x:c r="AP36" s="14">
        <x:f>SUM(AP6:AP35)</x:f>
      </x:c>
      <x:c r="AQ36" s="14">
        <x:f>SUM(AQ6:AQ35)</x:f>
      </x:c>
      <x:c r="AR36" s="21"/>
    </x:row>
    <x:row r="38" spans="1:44">
      <x:c r="A38" s="2"/>
      <x:c r="B38" s="2" t="s">
        <x:v>59</x:v>
      </x:c>
      <x:c r="C38" s="2"/>
      <x:c r="D38" s="2"/>
      <x:c r="E38" s="2"/>
      <x:c r="F38" s="2"/>
      <x:c r="G38" s="2"/>
      <x:c r="H38" s="2"/>
      <x:c r="I38" s="2"/>
      <x:c r="J38" s="2"/>
      <x:c r="K38" s="2"/>
      <x:c r="L38" s="2" t="s">
        <x:v>60</x:v>
      </x:c>
      <x:c r="M38" s="2"/>
      <x:c r="N38" s="2"/>
      <x:c r="O38" s="2"/>
      <x:c r="P38" s="2"/>
      <x:c r="Q38" s="2"/>
      <x:c r="R38" s="2"/>
      <x:c r="S38" s="2"/>
      <x:c r="T38" s="2"/>
      <x:c r="U38" s="2"/>
      <x:c r="V38" s="2"/>
      <x:c r="W38" s="2"/>
      <x:c r="X38" s="2"/>
      <x:c r="Y38" s="2"/>
      <x:c r="Z38" s="2" t="s">
        <x:v>61</x:v>
      </x:c>
      <x:c r="AA38" s="2"/>
      <x:c r="AB38" s="2"/>
      <x:c r="AC38" s="2"/>
      <x:c r="AD38" s="2"/>
      <x:c r="AE38" s="2"/>
      <x:c r="AF38" s="2"/>
      <x:c r="AG38" s="2"/>
      <x:c r="AH38" s="2"/>
      <x:c r="AI38" s="2"/>
      <x:c r="AJ38" s="2"/>
      <x:c r="AK38" s="2"/>
      <x:c r="AL38" s="2"/>
      <x:c r="AM38" s="2"/>
      <x:c r="AN38" s="2"/>
      <x:c r="AO38" s="2"/>
      <x:c r="AP38" s="2"/>
      <x:c r="AQ38" s="2"/>
      <x:c r="AR38" s="2"/>
    </x:row>
    <x:row r="39" spans="1:44">
      <x:c r="A39" s="22"/>
      <x:c r="B39" s="22" t="s">
        <x:v>62</x:v>
      </x:c>
      <x:c r="C39" s="22"/>
      <x:c r="D39" s="22"/>
      <x:c r="E39" s="22"/>
      <x:c r="F39" s="22"/>
      <x:c r="G39" s="22"/>
      <x:c r="H39" s="22"/>
      <x:c r="I39" s="22"/>
      <x:c r="J39" s="22"/>
      <x:c r="K39" s="22"/>
      <x:c r="L39" s="22" t="s">
        <x:v>62</x:v>
      </x:c>
      <x:c r="M39" s="22"/>
      <x:c r="N39" s="22"/>
      <x:c r="O39" s="22"/>
      <x:c r="P39" s="22"/>
      <x:c r="Q39" s="22"/>
      <x:c r="R39" s="22"/>
      <x:c r="S39" s="22"/>
      <x:c r="T39" s="22"/>
      <x:c r="U39" s="22"/>
      <x:c r="V39" s="22"/>
      <x:c r="W39" s="22"/>
      <x:c r="X39" s="22"/>
      <x:c r="Y39" s="22"/>
      <x:c r="Z39" s="22" t="s">
        <x:v>62</x:v>
      </x:c>
      <x:c r="AA39" s="22"/>
      <x:c r="AB39" s="22"/>
      <x:c r="AC39" s="22"/>
      <x:c r="AD39" s="22"/>
      <x:c r="AE39" s="22"/>
      <x:c r="AF39" s="22"/>
      <x:c r="AG39" s="22"/>
      <x:c r="AH39" s="22"/>
      <x:c r="AI39" s="22"/>
      <x:c r="AJ39" s="22"/>
      <x:c r="AK39" s="22"/>
      <x:c r="AL39" s="22"/>
      <x:c r="AM39" s="22"/>
      <x:c r="AN39" s="22"/>
      <x:c r="AO39" s="22"/>
      <x:c r="AP39" s="22"/>
      <x:c r="AQ39" s="22"/>
      <x:c r="AR39" s="22"/>
    </x:row>
    <x:row r="42" spans="1:44">
      <x:c r="B42" s="23" t="s">
        <x:v>63</x:v>
      </x:c>
    </x:row>
    <x:row r="43" spans="1:44">
      <x:c r="B43" s="22" t="s">
        <x:v>64</x:v>
      </x:c>
    </x:row>
  </x:sheetData>
  <x:mergeCells count="16">
    <x:mergeCell ref="A1:AR1"/>
    <x:mergeCell ref="B2:F2"/>
    <x:mergeCell ref="L2:N2"/>
    <x:mergeCell ref="A4:A5"/>
    <x:mergeCell ref="B4:B5"/>
    <x:mergeCell ref="C4:C5"/>
    <x:mergeCell ref="D4:D5"/>
    <x:mergeCell ref="E4:E5"/>
    <x:mergeCell ref="F4:F5"/>
    <x:mergeCell ref="AL4:AL5"/>
    <x:mergeCell ref="AM4:AM5"/>
    <x:mergeCell ref="AN4:AN5"/>
    <x:mergeCell ref="AO4:AO5"/>
    <x:mergeCell ref="AP4:AP5"/>
    <x:mergeCell ref="AQ4:AQ5"/>
    <x:mergeCell ref="AR4:AR5"/>
  </x:mergeCells>
  <x:conditionalFormatting sqref="G4:AK35">
    <x:cfRule type="expression" dxfId="0" priority="1" operator="equal">
      <x:formula>G$4&gt;DAY(DATE($H$2,$K$2+1,0))</x:formula>
    </x:cfRule>
    <x:cfRule type="expression" dxfId="1" priority="2" operator="equal">
      <x:formula>AND(G$4&lt;=DAY(DATE($H$2,$K$2+1,0)),WEEKDAY(DATE($H$2,$K$2,G$4),2)&gt;5)</x:formula>
    </x:cfRule>
  </x:conditionalFormatting>
  <x:conditionalFormatting sqref="G6:AK35">
    <x:cfRule type="cellIs" dxfId="2" priority="3" operator="equal">
      <x:formula>"D"</x:formula>
    </x:cfRule>
    <x:cfRule type="cellIs" dxfId="3" priority="4" operator="equal">
      <x:formula>"T"</x:formula>
    </x:cfRule>
  </x:conditionalFormatting>
  <x:dataValidations count="1">
    <x:dataValidation type="whole" errorStyle="stop" operator="between" allowBlank="1" showDropDown="0" showInputMessage="1" showErrorMessage="1" errorTitle="" error="" promptTitle="" prompt="" sqref="K2:K2">
      <x:formula1>1</x:formula1>
      <x:formula2>12</x:formula2>
    </x:dataValidation>
  </x:dataValidations>
  <x:hyperlinks>
    <x:hyperlink ref="B42" r:id="rId7"/>
  </x:hyperlinks>
  <x:printOptions horizontalCentered="0" verticalCentered="0" headings="0" gridLines="0"/>
  <x:pageMargins left="0.4" right="0.4" top="0.5" bottom="0.5" header="0.5" footer="0.75"/>
  <x:pageSetup paperSize="8" fitToHeight="0" pageOrder="downThenOver" orientation="landscape" blackAndWhite="0" draft="0" cellComments="none" errors="displayed"/>
  <x:headerFooter/>
  <x:tableParts count="0"/>
  <x:extLst>
    <x:ext xmlns:x14="http://schemas.microsoft.com/office/spreadsheetml/2009/9/main" uri="{CCE6A557-97BC-4b89-ADB6-D9C93CAAB3DF}">
      <x14:dataValidations xmlns:xm="http://schemas.microsoft.com/office/excel/2006/main" count="1">
        <x14:dataValidation type="list" errorStyle="stop" operator="between" allowBlank="1" showDropDown="0" showInputMessage="1" showErrorMessage="1" errorTitle="Geçersiz kod" error="Listeden bir kod seçin: T, Y, H, B, İ, R, Ü, D (Ayarlar sayfasındaki kodlar)." promptTitle="" prompt="">
          <x14:formula1>
            <xm:f>Ayarlar!$A$8:$A$15</xm:f>
          </x14:formula1>
          <xm:sqref>G6:AK35</xm:sqref>
        </x14:dataValidation>
      </x14:dataValidations>
    </x:ext>
  </x:extLst>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tabColor rgb="FF16A34A"/>
    <x:outlinePr summaryBelow="1" summaryRight="1"/>
  </x:sheetPr>
  <x:dimension ref="A1:E19"/>
  <x:sheetViews>
    <x:sheetView workbookViewId="0"/>
  </x:sheetViews>
  <x:sheetFormatPr defaultRowHeight="15"/>
  <x:cols>
    <x:col min="1" max="1" width="36.710625" style="0" customWidth="1"/>
    <x:col min="2" max="2" width="24.710625" style="0" customWidth="1"/>
    <x:col min="3" max="3" width="14.710625" style="0" customWidth="1"/>
    <x:col min="4" max="4" width="16.710625" style="0" customWidth="1"/>
    <x:col min="5" max="5" width="90.710625" style="24" customWidth="1"/>
  </x:cols>
  <x:sheetData>
    <x:row r="1" spans="1:5">
      <x:c r="A1" s="25" t="s">
        <x:v>0</x:v>
      </x:c>
    </x:row>
    <x:row r="3" spans="1:5">
      <x:c r="A3" s="0" t="s">
        <x:v>1</x:v>
      </x:c>
      <x:c r="B3" s="3">
        <x:v>7.5</x:v>
      </x:c>
      <x:c r="C3" s="0" t="s">
        <x:v>2</x:v>
      </x:c>
    </x:row>
    <x:row r="4" spans="1:5">
      <x:c r="A4" s="0" t="s">
        <x:v>3</x:v>
      </x:c>
      <x:c r="B4" s="3">
        <x:v>1.5</x:v>
      </x:c>
      <x:c r="C4" s="0" t="s">
        <x:v>4</x:v>
      </x:c>
    </x:row>
    <x:row r="7" spans="1:5">
      <x:c r="A7" s="26" t="s">
        <x:v>5</x:v>
      </x:c>
      <x:c r="B7" s="26" t="s">
        <x:v>6</x:v>
      </x:c>
      <x:c r="C7" s="26" t="s">
        <x:v>7</x:v>
      </x:c>
      <x:c r="D7" s="26" t="s">
        <x:v>8</x:v>
      </x:c>
      <x:c r="E7" s="27" t="s">
        <x:v>9</x:v>
      </x:c>
    </x:row>
    <x:row r="8" spans="1:5">
      <x:c r="A8" s="11" t="s">
        <x:v>10</x:v>
      </x:c>
      <x:c r="B8" s="7" t="s">
        <x:v>11</x:v>
      </x:c>
      <x:c r="C8" s="28">
        <x:v>1</x:v>
      </x:c>
      <x:c r="D8" s="28">
        <x:v>1</x:v>
      </x:c>
      <x:c r="E8" s="29" t="s">
        <x:v>12</x:v>
      </x:c>
    </x:row>
    <x:row r="9" spans="1:5">
      <x:c r="A9" s="11" t="s">
        <x:v>13</x:v>
      </x:c>
      <x:c r="B9" s="7" t="s">
        <x:v>14</x:v>
      </x:c>
      <x:c r="C9" s="28">
        <x:v>0.5</x:v>
      </x:c>
      <x:c r="D9" s="28">
        <x:v>0.5</x:v>
      </x:c>
      <x:c r="E9" s="29" t="s">
        <x:v>15</x:v>
      </x:c>
    </x:row>
    <x:row r="10" spans="1:5">
      <x:c r="A10" s="11" t="s">
        <x:v>16</x:v>
      </x:c>
      <x:c r="B10" s="7" t="s">
        <x:v>17</x:v>
      </x:c>
      <x:c r="C10" s="28">
        <x:v>0</x:v>
      </x:c>
      <x:c r="D10" s="28">
        <x:v>1</x:v>
      </x:c>
      <x:c r="E10" s="29" t="s">
        <x:v>18</x:v>
      </x:c>
    </x:row>
    <x:row r="11" spans="1:5">
      <x:c r="A11" s="11" t="s">
        <x:v>19</x:v>
      </x:c>
      <x:c r="B11" s="7" t="s">
        <x:v>20</x:v>
      </x:c>
      <x:c r="C11" s="28">
        <x:v>0</x:v>
      </x:c>
      <x:c r="D11" s="28">
        <x:v>1</x:v>
      </x:c>
      <x:c r="E11" s="29" t="s">
        <x:v>21</x:v>
      </x:c>
    </x:row>
    <x:row r="12" spans="1:5">
      <x:c r="A12" s="11" t="s">
        <x:v>22</x:v>
      </x:c>
      <x:c r="B12" s="7" t="s">
        <x:v>23</x:v>
      </x:c>
      <x:c r="C12" s="28">
        <x:v>0</x:v>
      </x:c>
      <x:c r="D12" s="28">
        <x:v>1</x:v>
      </x:c>
      <x:c r="E12" s="29" t="s">
        <x:v>24</x:v>
      </x:c>
    </x:row>
    <x:row r="13" spans="1:5">
      <x:c r="A13" s="11" t="s">
        <x:v>25</x:v>
      </x:c>
      <x:c r="B13" s="7" t="s">
        <x:v>26</x:v>
      </x:c>
      <x:c r="C13" s="28">
        <x:v>0</x:v>
      </x:c>
      <x:c r="D13" s="28">
        <x:v>0</x:v>
      </x:c>
      <x:c r="E13" s="29" t="s">
        <x:v>27</x:v>
      </x:c>
    </x:row>
    <x:row r="14" spans="1:5">
      <x:c r="A14" s="11" t="s">
        <x:v>28</x:v>
      </x:c>
      <x:c r="B14" s="7" t="s">
        <x:v>29</x:v>
      </x:c>
      <x:c r="C14" s="28">
        <x:v>0</x:v>
      </x:c>
      <x:c r="D14" s="28">
        <x:v>0</x:v>
      </x:c>
      <x:c r="E14" s="29" t="s">
        <x:v>30</x:v>
      </x:c>
    </x:row>
    <x:row r="15" spans="1:5">
      <x:c r="A15" s="11" t="s">
        <x:v>31</x:v>
      </x:c>
      <x:c r="B15" s="7" t="s">
        <x:v>32</x:v>
      </x:c>
      <x:c r="C15" s="28">
        <x:v>0</x:v>
      </x:c>
      <x:c r="D15" s="28">
        <x:v>0</x:v>
      </x:c>
      <x:c r="E15" s="29" t="s">
        <x:v>33</x:v>
      </x:c>
    </x:row>
    <x:row r="17" spans="1:5">
      <x:c r="A17" s="30" t="s">
        <x:v>34</x:v>
      </x:c>
      <x:c r="B17" s="30"/>
      <x:c r="C17" s="30"/>
      <x:c r="D17" s="30"/>
      <x:c r="E17" s="30"/>
    </x:row>
    <x:row r="18" spans="1:5">
      <x:c r="A18" s="30"/>
      <x:c r="B18" s="30"/>
      <x:c r="C18" s="30"/>
      <x:c r="D18" s="30"/>
      <x:c r="E18" s="30"/>
    </x:row>
    <x:row r="19" spans="1:5">
      <x:c r="A19" s="30"/>
      <x:c r="B19" s="30"/>
      <x:c r="C19" s="30"/>
      <x:c r="D19" s="30"/>
      <x:c r="E19" s="30"/>
    </x:row>
  </x:sheetData>
  <x:mergeCells count="1">
    <x:mergeCell ref="A17:E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tabColor rgb="FFD3D3D3"/>
    <x:outlinePr summaryBelow="1" summaryRight="1"/>
  </x:sheetPr>
  <x:dimension ref="A1:A17"/>
  <x:sheetViews>
    <x:sheetView workbookViewId="0"/>
  </x:sheetViews>
  <x:sheetFormatPr defaultRowHeight="15"/>
  <x:cols>
    <x:col min="1" max="1" width="140.710625" style="0" customWidth="1"/>
  </x:cols>
  <x:sheetData>
    <x:row r="1" spans="1:1">
      <x:c r="A1" s="31" t="s">
        <x:v>65</x:v>
      </x:c>
    </x:row>
    <x:row r="2" spans="1:1">
      <x:c r="A2" s="30" t="s">
        <x:v>66</x:v>
      </x:c>
    </x:row>
    <x:row r="3" spans="1:1">
      <x:c r="A3" s="30" t="s">
        <x:v>67</x:v>
      </x:c>
    </x:row>
    <x:row r="4" spans="1:1">
      <x:c r="A4" s="30" t="s">
        <x:v>68</x:v>
      </x:c>
    </x:row>
    <x:row r="5" spans="1:1">
      <x:c r="A5" s="30" t="s">
        <x:v>69</x:v>
      </x:c>
    </x:row>
    <x:row r="6" spans="1:1">
      <x:c r="A6" s="30" t="s">
        <x:v>70</x:v>
      </x:c>
    </x:row>
    <x:row r="7" spans="1:1">
      <x:c r="A7" s="30" t="s">
        <x:v>71</x:v>
      </x:c>
    </x:row>
    <x:row r="8" spans="1:1">
      <x:c r="A8" s="30" t="s">
        <x:v>72</x:v>
      </x:c>
    </x:row>
    <x:row r="9" spans="1:1">
      <x:c r="A9" s="30" t="s">
        <x:v>73</x:v>
      </x:c>
    </x:row>
    <x:row r="10" spans="1:1">
      <x:c r="A10" s="30" t="s">
        <x:v>66</x:v>
      </x:c>
    </x:row>
    <x:row r="11" spans="1:1">
      <x:c r="A11" s="32" t="s">
        <x:v>74</x:v>
      </x:c>
    </x:row>
    <x:row r="12" spans="1:1">
      <x:c r="A12" s="30" t="s">
        <x:v>75</x:v>
      </x:c>
    </x:row>
    <x:row r="13" spans="1:1">
      <x:c r="A13" s="30" t="s">
        <x:v>66</x:v>
      </x:c>
    </x:row>
    <x:row r="14" spans="1:1">
      <x:c r="A14" s="32" t="s">
        <x:v>76</x:v>
      </x:c>
    </x:row>
    <x:row r="15" spans="1:1">
      <x:c r="A15" s="30" t="s">
        <x:v>77</x:v>
      </x:c>
    </x:row>
    <x:row r="17" spans="1:1">
      <x:c r="A17" s="23" t="s">
        <x:v>78</x:v>
      </x:c>
    </x:row>
  </x:sheetData>
  <x:hyperlinks>
    <x:hyperlink ref="A17" r:id="rId8"/>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Puantaj</vt:lpstr>
      <vt:lpstr>Ayarlar</vt:lpstr>
      <vt:lpstr>Nasıl Kullanılır</vt:lpstr>
      <vt:lpstr>Puantaj!Print_Area</vt:lpstr>
      <vt:lpstr>Puantaj!Print_Titles</vt:lpstr>
      <vt:lpstr>Ayarlar!Print_Area</vt:lpstr>
      <vt:lpstr>Ayarlar!Print_Titles</vt:lpstr>
      <vt:lpstr>Nasıl Kullanılır!Print_Area</vt:lpstr>
      <vt:lpstr>Nasıl Kullanılır!Print_Titles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